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RECHAS\"/>
    </mc:Choice>
  </mc:AlternateContent>
  <bookViews>
    <workbookView xWindow="0" yWindow="0" windowWidth="28800" windowHeight="11235"/>
  </bookViews>
  <sheets>
    <sheet name="VALORES NUMERICOS" sheetId="4" r:id="rId1"/>
    <sheet name="CADENA FUNCIONAL" sheetId="2" r:id="rId2"/>
    <sheet name="Hoja2" sheetId="3" r:id="rId3"/>
    <sheet name="ITP" sheetId="5" r:id="rId4"/>
  </sheets>
  <definedNames>
    <definedName name="_xlnm._FilterDatabase" localSheetId="1" hidden="1">'CADENA FUNCIONAL'!$B$4:$W$38</definedName>
    <definedName name="_xlnm.Print_Area" localSheetId="1">'CADENA FUNCIONAL'!$B$3:$U$38</definedName>
    <definedName name="catalogo" localSheetId="1">#REF!</definedName>
    <definedName name="catalog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E11" i="5"/>
  <c r="F11" i="5"/>
  <c r="C11" i="5"/>
  <c r="D5" i="5"/>
  <c r="E5" i="5"/>
  <c r="F5" i="5"/>
  <c r="C5" i="5"/>
  <c r="J22" i="4"/>
  <c r="P31" i="4" l="1"/>
  <c r="O31" i="4"/>
  <c r="N31" i="4"/>
  <c r="J31" i="4"/>
  <c r="I31" i="4"/>
  <c r="N9" i="4"/>
  <c r="O9" i="4"/>
  <c r="P9" i="4"/>
  <c r="N10" i="4"/>
  <c r="O10" i="4"/>
  <c r="P10" i="4"/>
  <c r="N11" i="4"/>
  <c r="O11" i="4"/>
  <c r="P11" i="4"/>
  <c r="N12" i="4"/>
  <c r="O12" i="4"/>
  <c r="P12" i="4"/>
  <c r="N13" i="4"/>
  <c r="O13" i="4"/>
  <c r="P13" i="4"/>
  <c r="N14" i="4"/>
  <c r="O14" i="4"/>
  <c r="P14" i="4"/>
  <c r="N15" i="4"/>
  <c r="O15" i="4"/>
  <c r="P15" i="4"/>
  <c r="N16" i="4"/>
  <c r="O16" i="4"/>
  <c r="P16" i="4"/>
  <c r="N20" i="4"/>
  <c r="O20" i="4"/>
  <c r="P20" i="4"/>
  <c r="N21" i="4"/>
  <c r="O21" i="4"/>
  <c r="P21" i="4"/>
  <c r="N22" i="4"/>
  <c r="O22" i="4"/>
  <c r="P22" i="4"/>
  <c r="N23" i="4"/>
  <c r="O23" i="4"/>
  <c r="P23" i="4"/>
  <c r="N24" i="4"/>
  <c r="O24" i="4"/>
  <c r="P24" i="4"/>
  <c r="N25" i="4"/>
  <c r="O25" i="4"/>
  <c r="P25" i="4"/>
  <c r="O8" i="4"/>
  <c r="P8" i="4"/>
  <c r="N8" i="4"/>
  <c r="I8" i="4"/>
  <c r="J8" i="4"/>
  <c r="I9" i="4"/>
  <c r="J9" i="4"/>
  <c r="I10" i="4"/>
  <c r="J10" i="4"/>
  <c r="I11" i="4"/>
  <c r="J11" i="4"/>
  <c r="I12" i="4"/>
  <c r="J12" i="4"/>
  <c r="I13" i="4"/>
  <c r="J13" i="4"/>
  <c r="I14" i="4"/>
  <c r="J14" i="4"/>
  <c r="I15" i="4"/>
  <c r="J15" i="4"/>
  <c r="I16" i="4"/>
  <c r="J16" i="4"/>
  <c r="I20" i="4"/>
  <c r="J20" i="4"/>
  <c r="I21" i="4"/>
  <c r="J21" i="4"/>
  <c r="I22" i="4"/>
  <c r="I23" i="4"/>
  <c r="J23" i="4"/>
  <c r="I24" i="4"/>
  <c r="J24" i="4"/>
  <c r="I25" i="4"/>
  <c r="J25" i="4"/>
  <c r="O7" i="4"/>
  <c r="P7" i="4"/>
  <c r="N7" i="4"/>
  <c r="J7" i="4"/>
  <c r="I7" i="4"/>
  <c r="I5" i="4"/>
  <c r="J5" i="4"/>
  <c r="J6" i="4" l="1"/>
  <c r="I6" i="4"/>
  <c r="D11" i="3" l="1"/>
  <c r="C11" i="3"/>
  <c r="E10" i="3"/>
  <c r="E9" i="3"/>
  <c r="E8" i="3"/>
  <c r="E7" i="3"/>
  <c r="E6" i="3"/>
  <c r="E5" i="3"/>
  <c r="E11" i="3" l="1"/>
</calcChain>
</file>

<file path=xl/sharedStrings.xml><?xml version="1.0" encoding="utf-8"?>
<sst xmlns="http://schemas.openxmlformats.org/spreadsheetml/2006/main" count="626" uniqueCount="188">
  <si>
    <t>ID_FUNCION</t>
  </si>
  <si>
    <t>FUNCION</t>
  </si>
  <si>
    <t>ID_DIV</t>
  </si>
  <si>
    <t>DIVISION FUNCIONAL</t>
  </si>
  <si>
    <t>ID_GRUP</t>
  </si>
  <si>
    <t>GRUPO FUNCIONAL</t>
  </si>
  <si>
    <t>Sector</t>
  </si>
  <si>
    <t>GN</t>
  </si>
  <si>
    <t>GR</t>
  </si>
  <si>
    <t>MP</t>
  </si>
  <si>
    <t>MD</t>
  </si>
  <si>
    <t>SERVICIO</t>
  </si>
  <si>
    <t>SI</t>
  </si>
  <si>
    <t>NO</t>
  </si>
  <si>
    <t>03</t>
  </si>
  <si>
    <t>PLANEAMIENTO, GESTIÓN Y RESERVA DE CONTINGENCIA</t>
  </si>
  <si>
    <t>PRODUCCION</t>
  </si>
  <si>
    <t>006</t>
  </si>
  <si>
    <t>GESTIÓN</t>
  </si>
  <si>
    <t>0007</t>
  </si>
  <si>
    <t>DIRECCIÓN Y SUPERVISIÓN SUPERIOR</t>
  </si>
  <si>
    <t>0009</t>
  </si>
  <si>
    <t>SOPORTE TECNOLÓGICO</t>
  </si>
  <si>
    <t>0010</t>
  </si>
  <si>
    <t>INFRAESTRUCTURA Y EQUIPAMIENTO</t>
  </si>
  <si>
    <t>009</t>
  </si>
  <si>
    <t>CIENCIA Y TECNOLOGÍA</t>
  </si>
  <si>
    <t>0016</t>
  </si>
  <si>
    <t>INVESTIGACIÓN APLICADA</t>
  </si>
  <si>
    <t>0017</t>
  </si>
  <si>
    <t>INNOVACIÓN TECNOLÓGICA</t>
  </si>
  <si>
    <t>0129</t>
  </si>
  <si>
    <t>TRANSFERENCIA DE CONOCIMIENTOS Y TECNOLOGÍAS</t>
  </si>
  <si>
    <t>07</t>
  </si>
  <si>
    <t>TRABAJO</t>
  </si>
  <si>
    <t>020</t>
  </si>
  <si>
    <t>0042</t>
  </si>
  <si>
    <t>PROMOCIÓN LABORAL</t>
  </si>
  <si>
    <t>08</t>
  </si>
  <si>
    <t>COMERCIO</t>
  </si>
  <si>
    <t>021</t>
  </si>
  <si>
    <t>0043</t>
  </si>
  <si>
    <t>PROMOCIÓN DEL COMERCIO INTERNO</t>
  </si>
  <si>
    <t>11</t>
  </si>
  <si>
    <t>PESCA</t>
  </si>
  <si>
    <t>026</t>
  </si>
  <si>
    <t>0052</t>
  </si>
  <si>
    <t>REGULACIÓN Y ADMINISTRACIÓN DEL RECURSO ICTIOLÓGICO</t>
  </si>
  <si>
    <t>0053</t>
  </si>
  <si>
    <t>INFRAESTRUCTURA PESQUERA</t>
  </si>
  <si>
    <t>ID_SERV</t>
  </si>
  <si>
    <t>EMPRESAS</t>
  </si>
  <si>
    <t>COMPETENCIAS POR NIVEL DE GOBIERNO O EMPRESAS FONAFE/ESSALUD</t>
  </si>
  <si>
    <t>UNIDADES DE MEDIDA DEL SERVICIO</t>
  </si>
  <si>
    <t>TIPOLOGIA</t>
  </si>
  <si>
    <t>INDICADOR BRECHA DE CALIDAD/CANTIDAD</t>
  </si>
  <si>
    <t/>
  </si>
  <si>
    <t>SERVICIO DE HABITABILIDAD INSTITUCIONAL</t>
  </si>
  <si>
    <t>PORCENTAJE DE UNIDADES ORGÁNICAS DE LA ENTIDAD CON INADECUADO ÍNDICE DE OCUPACIÓN</t>
  </si>
  <si>
    <t xml:space="preserve">SERVICIOS DE INNOVACIÓN PRODUCTIVA Y TRANSFERENCIA TECNOLÓGICA 
</t>
  </si>
  <si>
    <t>SERVICIO DE VIGILANCIA, CONTROL SANITARIO Y DE INOCUIDAD PARA PRODUCTOS DE LA PESCA, ACUICULTURA Y PIENSOS</t>
  </si>
  <si>
    <t xml:space="preserve">SERVICIO DE PROMOCIÓN DEL CONSUMO DE PRODUCTOS HIDROBIOLÓGICOS                                                      </t>
  </si>
  <si>
    <t>SERVICIOS DE APOYO A LA TRANSFERENCIA TECNOLÓGICA EN ACUICULTURA</t>
  </si>
  <si>
    <t>M2 /FUNCIONARIO</t>
  </si>
  <si>
    <t>ENTIDAD</t>
  </si>
  <si>
    <t>LABORATORIO</t>
  </si>
  <si>
    <t>EMBARCACIONES</t>
  </si>
  <si>
    <t>CENTRO DE INNOVACIÓN</t>
  </si>
  <si>
    <t>PROMOCIONES</t>
  </si>
  <si>
    <t>PRODUCTOR ACUÍCOLA</t>
  </si>
  <si>
    <t>MERCADO</t>
  </si>
  <si>
    <t>UNIDAD DE ABASTECIMIENTO</t>
  </si>
  <si>
    <t>CENTRO DE ENTRENAMIENTO PESQUERO</t>
  </si>
  <si>
    <t>DESEMBARCADERO</t>
  </si>
  <si>
    <t>CENTRO ACUÍCOLA</t>
  </si>
  <si>
    <t>SEDES INSTITUCIONALES</t>
  </si>
  <si>
    <t>DESARROLLO INSTITUCIONAL</t>
  </si>
  <si>
    <t>EMBARCACIONES CIENTÍFICAS</t>
  </si>
  <si>
    <t>MERCADO DE ABASTOS MINORISTA</t>
  </si>
  <si>
    <t>LABORATORIO PARA EL IMPULSO DEL DESARROLLO PRODUCTIVO</t>
  </si>
  <si>
    <t>DESEMBARCADERO PESQUERO ARTESANAL</t>
  </si>
  <si>
    <t>T/DÍA</t>
  </si>
  <si>
    <t>M2/FUNCIONARIO</t>
  </si>
  <si>
    <t>ID UM1</t>
  </si>
  <si>
    <t>UM1
Capacidad de Producción</t>
  </si>
  <si>
    <t>UM2
Dimensión Física</t>
  </si>
  <si>
    <t>UM INDICADOR
(UM1 o UM2)</t>
  </si>
  <si>
    <t>PROYECTOS DE INNOVACIÓN, DESARROLLO E INVESTIGACIÓN</t>
  </si>
  <si>
    <t xml:space="preserve">SERVICIOS BÁSICOS DE PESCA ARTESANAL
</t>
  </si>
  <si>
    <t>MUELLE</t>
  </si>
  <si>
    <t>MUELLE PESQUERO ARTESANAL</t>
  </si>
  <si>
    <t>SERVICIOS BÁSICOS DE PESCA ARTESANAL</t>
  </si>
  <si>
    <t>SERVICIOS INTERMEDIOS DE PESCA ARTESANAL</t>
  </si>
  <si>
    <t xml:space="preserve">SERVICIOS DE FORTALECIMIENTO DE CAPACIDADES PESQUERAS ARTESANALES  </t>
  </si>
  <si>
    <t>SERVICIO DE CUSTODIA DE PATRONES, MEDICION Y CALIBRACIÓN DE EQUIPOS</t>
  </si>
  <si>
    <t>LABORATORIOS DE METROLOGIA</t>
  </si>
  <si>
    <t>SERVICIO DE GENERACIÓN DE CONOCIMIENTOS PARA EL APROVECHAMIENTO RACIONAL DE LOS RECURSOS DEL MAR Y AGUAS CONTINENTALES</t>
  </si>
  <si>
    <t>PORCENTAJE DE SISTEMAS DE INFORMACIÓN QUE NO FUNCIONAN ADECUADAMENTE</t>
  </si>
  <si>
    <t>TECNOLOGÍAS DE INFORMACIÓN Y COMUNICACIÓN</t>
  </si>
  <si>
    <t>SISTEMAS DE INFORMACION</t>
  </si>
  <si>
    <t>SERVICIO MISIONAL PARA LA PRODUCCIÓN DE BIENES O SERVICIOS RELACIONADOS CON PROCESOS OPERATIVOS O MISIONALES</t>
  </si>
  <si>
    <t>PORCENTAJE DE SERVICIOS OPERATIVOS O MISIONALES INSTITUCIONALES CON CAPACIDAD OPERATIVA INADECUADA</t>
  </si>
  <si>
    <t>UNIDAD PRODUCTIVA</t>
  </si>
  <si>
    <t>PROYECTOS DE INNOVACIÓN</t>
  </si>
  <si>
    <t>PORCENTAJE DE MUELLES PESQUEROS ARTESANALES POR IMPLEMENTAR</t>
  </si>
  <si>
    <t>PORCENTAJE DE MUELLES PESQUEROS ARTESANALES QUE OPERAN EN CONDICIONES INADECUADAS</t>
  </si>
  <si>
    <t>PORCENTAJE DE DESEMBARCADEROS PESQUEROS ARTESANALES POR IMPLEMENTAR</t>
  </si>
  <si>
    <t>PORCENTAJE DE DESEMBARCADEROS PESQUEROS ARTESANALES QUE OPERAN EN CONDICIONES INADECUADAS</t>
  </si>
  <si>
    <t>PORCENTAJE DE UNIDADES DE ABASTECIMIENTO CON CAPACIDAD OPERATIVA INADECUADA</t>
  </si>
  <si>
    <t>PESCADOR ARTESANAL</t>
  </si>
  <si>
    <t>PORCENTAJE DE CENTROS DE ENTRENAMIENTO PESQUEROS QUE OPERAN EN CONDICIONES INADECUADAS</t>
  </si>
  <si>
    <t>PORCENTAJE DE CENTROS ACUÍCOLAS QUE OPERAN EN CONDICIONES INADECUADAS</t>
  </si>
  <si>
    <t>PORCENTAJE DE CENTROS ACUÍCOLAS POR IMPLEMENTAR</t>
  </si>
  <si>
    <t>CENTROS DE INVESTIGACIÓN CIENTÍFICA</t>
  </si>
  <si>
    <t>PORCENTAJE DE CENTROS DE INVESTIGACIÓN CIENTÍFICA QUE OPERAN EN CONDICIONES INADECUADAS</t>
  </si>
  <si>
    <t>PORCENTAJE DE EMBARCACIONES QUE OPERAN EN CONDICIONES INADECUADAS</t>
  </si>
  <si>
    <t>CENTROS DE INNOVACIÓN PRODUCTIVA Y TRANSFERENCIA TECNOLÓGICA</t>
  </si>
  <si>
    <t>PORCENTAJE DE CENTROS DE INNOVACIÓN PRODUCTIVA Y TRANSFERENCIA TECNOLÓGICA QUE OPERAN EN CONDICIONES INADECUADAS</t>
  </si>
  <si>
    <t>PORCENTAJE DE CENTROS DE INNOVACION PRODUCTIVA Y TRANSFERENCIA TECNOLOGICA POR IMPLEMENTAR</t>
  </si>
  <si>
    <t>SERVICIO DE ACCESIBILIDAD A LA ADQUISICIÓN DE PRODUCTOS DE PRIMERA NECESIDAD</t>
  </si>
  <si>
    <t>PERSONAS</t>
  </si>
  <si>
    <t>PORCENTAJE DE MERCADOS DE ABASTO MINORISTAS QUE OPERAN EN CONDICIONES INADECUADAS</t>
  </si>
  <si>
    <t>BENEFICIARIOS</t>
  </si>
  <si>
    <t>SERVICIOS DE INFORMACIÓN</t>
  </si>
  <si>
    <t>EQUIPAMIENTO</t>
  </si>
  <si>
    <t>PORCENTAJE DE MAGNITUDES NO ATENDIDAS CON LABORATORIOS</t>
  </si>
  <si>
    <t xml:space="preserve">PORCENTAJE DE UNIDADES PRODUCTIVAS QUE NO RECIBEN SERVICIOS DE INNOVACION Y TRANSFERENCIA TECNOLOGICA </t>
  </si>
  <si>
    <t>INDUSTRIA</t>
  </si>
  <si>
    <t>031</t>
  </si>
  <si>
    <t>PROMOCION DE LA INDUSTRIA</t>
  </si>
  <si>
    <t>060</t>
  </si>
  <si>
    <t>PLIEGO</t>
  </si>
  <si>
    <t>TOTAL</t>
  </si>
  <si>
    <t>MINISTERIO DE LA PRODUCCION - PRODUCE</t>
  </si>
  <si>
    <t>FONDO NACIONAL DE DESARROLLO PESQUERO - FONDEPES</t>
  </si>
  <si>
    <t>INSTITUTO TECNOLOGICO DE LA PRODUCCION - ITP</t>
  </si>
  <si>
    <t>ORGANISMO NACIONAL DE SANIDAD PESQUERA-SANIPES</t>
  </si>
  <si>
    <t>INSTITUTO DEL MAR DEL PERU - IMARPE</t>
  </si>
  <si>
    <t>Indicador de Calidad</t>
  </si>
  <si>
    <t>Indicador de Cobertura</t>
  </si>
  <si>
    <t>PORCENTAJE DE LABORATORIOS DE CONTROL SANITARIO QUE FUNCIONAN EN CONDICIONES INADECUADAS</t>
  </si>
  <si>
    <t>PORCENTAJE DE  LABORATORIOS  DE CONTROL SANITARIO POR IMPLEMENTAR</t>
  </si>
  <si>
    <t xml:space="preserve">ESTUDIOS DE INVESTIGACIÓN CIENTÍFICA </t>
  </si>
  <si>
    <t>SERVICIOS</t>
  </si>
  <si>
    <t>CALIDAD</t>
  </si>
  <si>
    <t>COBERTURA</t>
  </si>
  <si>
    <t>TIPO DE INDICADOR</t>
  </si>
  <si>
    <t>SANIPES</t>
  </si>
  <si>
    <t>FONDEPES</t>
  </si>
  <si>
    <t>PRODUCE</t>
  </si>
  <si>
    <t>IMARPE</t>
  </si>
  <si>
    <t>ITP</t>
  </si>
  <si>
    <t>INACAL</t>
  </si>
  <si>
    <t>PRODUCE*</t>
  </si>
  <si>
    <t>INSTITUTO NACIONAL DE CALIDAD - INACAL</t>
  </si>
  <si>
    <t>* PRODUCE: cuenta con la UF DVMYPE-I y UF DVPA</t>
  </si>
  <si>
    <t>RELACION DE INDICADORES DE BRECHAS DEL SECTOR PRODUCCION</t>
  </si>
  <si>
    <t>INDICADOR</t>
  </si>
  <si>
    <t>UNIVERSO</t>
  </si>
  <si>
    <t>LINEA BASE</t>
  </si>
  <si>
    <t>UNIDADES</t>
  </si>
  <si>
    <t>PORCENTAJE</t>
  </si>
  <si>
    <t>REDUCCION DE LA BRECHA</t>
  </si>
  <si>
    <t>PROGRAMACION</t>
  </si>
  <si>
    <t>BRECHA</t>
  </si>
  <si>
    <t>AÑO 2019</t>
  </si>
  <si>
    <t xml:space="preserve">SERVICIOS DE INNOVACIÓN PRODUCTIVA Y TRANSFERENCIA TECNOLÓGICA </t>
  </si>
  <si>
    <t>PORCENTAJE DE LABORATORIOS QUE OPERAN EN CONDICIONES NO ADECUADAS</t>
  </si>
  <si>
    <t>INDICADORES DE BRECHAS QUE NO TIENEN VALORES NUMERICOS</t>
  </si>
  <si>
    <t>VALORES NUMERICOS DEl INDICADOR DE BRECHAS DE COMPETENCIA DE GOBIERNO REGIONAL Y LOCAL</t>
  </si>
  <si>
    <t>PRODUCE/GR/GL</t>
  </si>
  <si>
    <t>AÑO 2020</t>
  </si>
  <si>
    <t>VALORES NUMERICOS DE LOS INDICADORES DE BRECHAS DEL SECTOR PRODUCCIÓN - PMI 2021 - 2023</t>
  </si>
  <si>
    <t>Indicador</t>
  </si>
  <si>
    <t>Línea de base</t>
  </si>
  <si>
    <t>Año 0 (2020)</t>
  </si>
  <si>
    <t>Programación</t>
  </si>
  <si>
    <t>Año 1 (2021)</t>
  </si>
  <si>
    <t>Año 2 (2022)</t>
  </si>
  <si>
    <t>Año 3 (2023)</t>
  </si>
  <si>
    <t>% de CITE/UT por implementar</t>
  </si>
  <si>
    <t>CITE/UT implementadas</t>
  </si>
  <si>
    <t>Total CITE/UT</t>
  </si>
  <si>
    <t xml:space="preserve">% de CITE/UT públicos que operan inadecuadamente </t>
  </si>
  <si>
    <t xml:space="preserve">CITE/UT que operan adecuadamente </t>
  </si>
  <si>
    <t xml:space="preserve">Total CITE/UT  que operan adecuadamente </t>
  </si>
  <si>
    <t>PORCENTAJE DE CENTROS DE INNOVACIÓN PRODUCTIVA Y TRANSFERENCIA TECNOLÓGICA (CITE/UT)  QUE OPERAN EN CONDICIONES INADECUADAS</t>
  </si>
  <si>
    <t>PORCENTAJE DE CENTROS DE INNOVACION PRODUCTIVA (CITE/UT)  Y TRANSFERENCIA TECNOLOGICA POR IMPLEMENTAR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</si>
</sst>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134">
    <xf numFmtId="0" fontId="0" fillId="0" borderId="0" xfId="0"/>
    <xf numFmtId="10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left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0" fontId="1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9" fillId="0" borderId="1" xfId="2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10" fontId="13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9" fontId="9" fillId="0" borderId="6" xfId="2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7" xfId="0" applyNumberFormat="1" applyFont="1" applyBorder="1" applyAlignment="1">
      <alignment horizontal="center" vertical="center"/>
    </xf>
    <xf numFmtId="9" fontId="9" fillId="0" borderId="9" xfId="0" applyNumberFormat="1" applyFont="1" applyBorder="1" applyAlignment="1">
      <alignment horizontal="center" vertical="center"/>
    </xf>
    <xf numFmtId="9" fontId="9" fillId="0" borderId="9" xfId="2" applyFont="1" applyBorder="1" applyAlignment="1">
      <alignment horizontal="center" vertical="center"/>
    </xf>
    <xf numFmtId="10" fontId="1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9" fontId="9" fillId="0" borderId="11" xfId="2" applyFont="1" applyBorder="1" applyAlignment="1">
      <alignment horizontal="center" vertical="center"/>
    </xf>
    <xf numFmtId="9" fontId="9" fillId="0" borderId="12" xfId="2" applyFont="1" applyBorder="1" applyAlignment="1">
      <alignment horizontal="center" vertical="center"/>
    </xf>
    <xf numFmtId="9" fontId="9" fillId="0" borderId="7" xfId="2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9" fontId="9" fillId="0" borderId="4" xfId="2" applyFont="1" applyBorder="1" applyAlignment="1">
      <alignment horizontal="center" vertical="center"/>
    </xf>
    <xf numFmtId="9" fontId="9" fillId="0" borderId="21" xfId="2" applyFont="1" applyBorder="1" applyAlignment="1">
      <alignment horizontal="center" vertical="center"/>
    </xf>
    <xf numFmtId="0" fontId="6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5" fillId="0" borderId="0" xfId="0" applyFont="1"/>
    <xf numFmtId="9" fontId="15" fillId="0" borderId="6" xfId="0" applyNumberFormat="1" applyFont="1" applyBorder="1" applyAlignment="1">
      <alignment horizontal="center" vertical="center" wrapText="1"/>
    </xf>
    <xf numFmtId="9" fontId="15" fillId="0" borderId="7" xfId="0" applyNumberFormat="1" applyFont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horizontal="center" vertical="center" wrapText="1"/>
    </xf>
    <xf numFmtId="0" fontId="16" fillId="6" borderId="30" xfId="0" applyFont="1" applyFill="1" applyBorder="1" applyAlignment="1">
      <alignment horizontal="center" vertical="center" wrapText="1"/>
    </xf>
    <xf numFmtId="0" fontId="16" fillId="6" borderId="27" xfId="0" applyFont="1" applyFill="1" applyBorder="1"/>
    <xf numFmtId="0" fontId="16" fillId="6" borderId="4" xfId="0" applyFont="1" applyFill="1" applyBorder="1"/>
    <xf numFmtId="0" fontId="16" fillId="6" borderId="21" xfId="0" applyFont="1" applyFill="1" applyBorder="1"/>
    <xf numFmtId="0" fontId="15" fillId="0" borderId="25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justify" vertical="center" wrapText="1"/>
    </xf>
    <xf numFmtId="0" fontId="15" fillId="0" borderId="26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6" borderId="32" xfId="0" applyFont="1" applyFill="1" applyBorder="1"/>
    <xf numFmtId="0" fontId="16" fillId="6" borderId="33" xfId="0" applyFont="1" applyFill="1" applyBorder="1"/>
    <xf numFmtId="0" fontId="16" fillId="6" borderId="34" xfId="0" applyFont="1" applyFill="1" applyBorder="1"/>
    <xf numFmtId="0" fontId="16" fillId="6" borderId="35" xfId="0" applyFont="1" applyFill="1" applyBorder="1" applyAlignment="1">
      <alignment horizontal="center" vertical="center" wrapText="1"/>
    </xf>
    <xf numFmtId="0" fontId="16" fillId="6" borderId="36" xfId="0" applyFont="1" applyFill="1" applyBorder="1"/>
    <xf numFmtId="9" fontId="15" fillId="0" borderId="24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center" wrapText="1"/>
    </xf>
    <xf numFmtId="9" fontId="15" fillId="0" borderId="39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P35"/>
  <sheetViews>
    <sheetView showGridLines="0" tabSelected="1" workbookViewId="0">
      <pane ySplit="4" topLeftCell="A5" activePane="bottomLeft" state="frozen"/>
      <selection pane="bottomLeft" activeCell="E23" sqref="E23"/>
    </sheetView>
  </sheetViews>
  <sheetFormatPr baseColWidth="10" defaultRowHeight="11.25" x14ac:dyDescent="0.2"/>
  <cols>
    <col min="1" max="1" width="2.7109375" style="23" customWidth="1"/>
    <col min="2" max="2" width="7.28515625" style="23" customWidth="1"/>
    <col min="3" max="3" width="13.140625" style="23" customWidth="1"/>
    <col min="4" max="4" width="20.28515625" style="47" customWidth="1"/>
    <col min="5" max="5" width="26.28515625" style="23" customWidth="1"/>
    <col min="6" max="6" width="11.42578125" style="49"/>
    <col min="7" max="7" width="7.5703125" style="23" bestFit="1" customWidth="1"/>
    <col min="8" max="8" width="8.140625" style="23" bestFit="1" customWidth="1"/>
    <col min="9" max="9" width="7.7109375" style="23" bestFit="1" customWidth="1"/>
    <col min="10" max="10" width="9.140625" style="23" bestFit="1" customWidth="1"/>
    <col min="11" max="16" width="6.140625" style="23" customWidth="1"/>
    <col min="17" max="16384" width="11.42578125" style="23"/>
  </cols>
  <sheetData>
    <row r="1" spans="2:16" ht="12.75" x14ac:dyDescent="0.2">
      <c r="B1" s="90" t="s">
        <v>172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2:16" ht="12" thickBot="1" x14ac:dyDescent="0.25"/>
    <row r="3" spans="2:16" hidden="1" x14ac:dyDescent="0.2">
      <c r="B3" s="50"/>
      <c r="C3" s="50"/>
      <c r="D3" s="50"/>
      <c r="E3" s="50"/>
      <c r="F3" s="50"/>
      <c r="G3" s="87" t="s">
        <v>165</v>
      </c>
      <c r="H3" s="88"/>
      <c r="I3" s="88" t="s">
        <v>164</v>
      </c>
      <c r="J3" s="88"/>
      <c r="K3" s="88" t="s">
        <v>163</v>
      </c>
      <c r="L3" s="88"/>
      <c r="M3" s="88"/>
      <c r="N3" s="88" t="s">
        <v>162</v>
      </c>
      <c r="O3" s="88"/>
      <c r="P3" s="89"/>
    </row>
    <row r="4" spans="2:16" ht="24" hidden="1" customHeight="1" thickBot="1" x14ac:dyDescent="0.25">
      <c r="B4" s="76" t="s">
        <v>131</v>
      </c>
      <c r="C4" s="76" t="s">
        <v>54</v>
      </c>
      <c r="D4" s="76" t="s">
        <v>11</v>
      </c>
      <c r="E4" s="76" t="s">
        <v>157</v>
      </c>
      <c r="F4" s="77" t="s">
        <v>146</v>
      </c>
      <c r="G4" s="78" t="s">
        <v>158</v>
      </c>
      <c r="H4" s="76" t="s">
        <v>159</v>
      </c>
      <c r="I4" s="76" t="s">
        <v>160</v>
      </c>
      <c r="J4" s="76" t="s">
        <v>161</v>
      </c>
      <c r="K4" s="76">
        <v>2020</v>
      </c>
      <c r="L4" s="76">
        <v>2021</v>
      </c>
      <c r="M4" s="76">
        <v>2022</v>
      </c>
      <c r="N4" s="76">
        <v>2020</v>
      </c>
      <c r="O4" s="76">
        <v>2021</v>
      </c>
      <c r="P4" s="79">
        <v>2022</v>
      </c>
    </row>
    <row r="5" spans="2:16" s="46" customFormat="1" ht="22.5" hidden="1" x14ac:dyDescent="0.25">
      <c r="B5" s="91" t="s">
        <v>148</v>
      </c>
      <c r="C5" s="93" t="s">
        <v>90</v>
      </c>
      <c r="D5" s="93" t="s">
        <v>91</v>
      </c>
      <c r="E5" s="54" t="s">
        <v>104</v>
      </c>
      <c r="F5" s="70" t="s">
        <v>145</v>
      </c>
      <c r="G5" s="73">
        <v>4</v>
      </c>
      <c r="H5" s="55">
        <v>0</v>
      </c>
      <c r="I5" s="55">
        <f>+G5-H5</f>
        <v>4</v>
      </c>
      <c r="J5" s="56">
        <f>+(1-(H5/G5))*100%</f>
        <v>1</v>
      </c>
      <c r="K5" s="55">
        <v>0</v>
      </c>
      <c r="L5" s="55">
        <v>0</v>
      </c>
      <c r="M5" s="55">
        <v>0</v>
      </c>
      <c r="N5" s="57">
        <v>1</v>
      </c>
      <c r="O5" s="57">
        <v>1</v>
      </c>
      <c r="P5" s="58">
        <v>1</v>
      </c>
    </row>
    <row r="6" spans="2:16" s="46" customFormat="1" ht="33.75" hidden="1" x14ac:dyDescent="0.25">
      <c r="B6" s="98"/>
      <c r="C6" s="99"/>
      <c r="D6" s="99"/>
      <c r="E6" s="45" t="s">
        <v>105</v>
      </c>
      <c r="F6" s="71" t="s">
        <v>144</v>
      </c>
      <c r="G6" s="74">
        <v>2</v>
      </c>
      <c r="H6" s="19">
        <v>0</v>
      </c>
      <c r="I6" s="19">
        <f>+G6-H6</f>
        <v>2</v>
      </c>
      <c r="J6" s="52">
        <f>+(1-(H6/G6))*100%</f>
        <v>1</v>
      </c>
      <c r="K6" s="19">
        <v>0</v>
      </c>
      <c r="L6" s="19">
        <v>0</v>
      </c>
      <c r="M6" s="19">
        <v>0</v>
      </c>
      <c r="N6" s="53">
        <v>1</v>
      </c>
      <c r="O6" s="53">
        <v>1</v>
      </c>
      <c r="P6" s="59">
        <v>1</v>
      </c>
    </row>
    <row r="7" spans="2:16" ht="33.75" hidden="1" x14ac:dyDescent="0.2">
      <c r="B7" s="98"/>
      <c r="C7" s="99" t="s">
        <v>80</v>
      </c>
      <c r="D7" s="99" t="s">
        <v>92</v>
      </c>
      <c r="E7" s="45" t="s">
        <v>106</v>
      </c>
      <c r="F7" s="71" t="s">
        <v>145</v>
      </c>
      <c r="G7" s="74">
        <v>11</v>
      </c>
      <c r="H7" s="19">
        <v>2</v>
      </c>
      <c r="I7" s="19">
        <f>+G7-H7</f>
        <v>9</v>
      </c>
      <c r="J7" s="52">
        <f>+(1-(H7/G7))*100%</f>
        <v>0.81818181818181812</v>
      </c>
      <c r="K7" s="19">
        <v>2</v>
      </c>
      <c r="L7" s="19">
        <v>2</v>
      </c>
      <c r="M7" s="19">
        <v>5</v>
      </c>
      <c r="N7" s="52">
        <f>+(1-(K7/$G$7))*100%</f>
        <v>0.81818181818181812</v>
      </c>
      <c r="O7" s="52">
        <f t="shared" ref="O7:P7" si="0">+(1-(L7/$G$7))*100%</f>
        <v>0.81818181818181812</v>
      </c>
      <c r="P7" s="60">
        <f t="shared" si="0"/>
        <v>0.54545454545454541</v>
      </c>
    </row>
    <row r="8" spans="2:16" ht="45" hidden="1" x14ac:dyDescent="0.2">
      <c r="B8" s="98"/>
      <c r="C8" s="99"/>
      <c r="D8" s="99"/>
      <c r="E8" s="45" t="s">
        <v>107</v>
      </c>
      <c r="F8" s="71" t="s">
        <v>144</v>
      </c>
      <c r="G8" s="74">
        <v>47</v>
      </c>
      <c r="H8" s="19">
        <v>15</v>
      </c>
      <c r="I8" s="19">
        <f t="shared" ref="I8:I25" si="1">+G8-H8</f>
        <v>32</v>
      </c>
      <c r="J8" s="52">
        <f t="shared" ref="J8:J25" si="2">+(1-(H8/G8))*100%</f>
        <v>0.68085106382978722</v>
      </c>
      <c r="K8" s="19">
        <v>15</v>
      </c>
      <c r="L8" s="19">
        <v>18</v>
      </c>
      <c r="M8" s="19">
        <v>21</v>
      </c>
      <c r="N8" s="52">
        <f>+(1-(K8/$G8))*100%</f>
        <v>0.68085106382978722</v>
      </c>
      <c r="O8" s="52">
        <f t="shared" ref="O8:P8" si="3">+(1-(L8/$G8))*100%</f>
        <v>0.61702127659574468</v>
      </c>
      <c r="P8" s="60">
        <f t="shared" si="3"/>
        <v>0.55319148936170215</v>
      </c>
    </row>
    <row r="9" spans="2:16" ht="45" hidden="1" x14ac:dyDescent="0.2">
      <c r="B9" s="98"/>
      <c r="C9" s="48" t="s">
        <v>72</v>
      </c>
      <c r="D9" s="48" t="s">
        <v>93</v>
      </c>
      <c r="E9" s="45" t="s">
        <v>110</v>
      </c>
      <c r="F9" s="71" t="s">
        <v>144</v>
      </c>
      <c r="G9" s="74">
        <v>3</v>
      </c>
      <c r="H9" s="19">
        <v>0</v>
      </c>
      <c r="I9" s="19">
        <f t="shared" si="1"/>
        <v>3</v>
      </c>
      <c r="J9" s="52">
        <f t="shared" si="2"/>
        <v>1</v>
      </c>
      <c r="K9" s="19">
        <v>0</v>
      </c>
      <c r="L9" s="19">
        <v>0</v>
      </c>
      <c r="M9" s="19">
        <v>0</v>
      </c>
      <c r="N9" s="52">
        <f t="shared" ref="N9:N25" si="4">+(1-(K9/$G9))*100%</f>
        <v>1</v>
      </c>
      <c r="O9" s="52">
        <f t="shared" ref="O9:O25" si="5">+(1-(L9/$G9))*100%</f>
        <v>1</v>
      </c>
      <c r="P9" s="60">
        <f t="shared" ref="P9:P25" si="6">+(1-(M9/$G9))*100%</f>
        <v>1</v>
      </c>
    </row>
    <row r="10" spans="2:16" ht="56.25" hidden="1" customHeight="1" x14ac:dyDescent="0.2">
      <c r="B10" s="98"/>
      <c r="C10" s="95" t="s">
        <v>74</v>
      </c>
      <c r="D10" s="95" t="s">
        <v>62</v>
      </c>
      <c r="E10" s="45" t="s">
        <v>111</v>
      </c>
      <c r="F10" s="71" t="s">
        <v>144</v>
      </c>
      <c r="G10" s="74">
        <v>4</v>
      </c>
      <c r="H10" s="19">
        <v>0</v>
      </c>
      <c r="I10" s="19">
        <f t="shared" si="1"/>
        <v>4</v>
      </c>
      <c r="J10" s="52">
        <f t="shared" si="2"/>
        <v>1</v>
      </c>
      <c r="K10" s="19">
        <v>0</v>
      </c>
      <c r="L10" s="19">
        <v>0</v>
      </c>
      <c r="M10" s="19">
        <v>0</v>
      </c>
      <c r="N10" s="52">
        <f t="shared" si="4"/>
        <v>1</v>
      </c>
      <c r="O10" s="52">
        <f t="shared" si="5"/>
        <v>1</v>
      </c>
      <c r="P10" s="60">
        <f t="shared" si="6"/>
        <v>1</v>
      </c>
    </row>
    <row r="11" spans="2:16" ht="23.25" hidden="1" thickBot="1" x14ac:dyDescent="0.25">
      <c r="B11" s="92"/>
      <c r="C11" s="96"/>
      <c r="D11" s="96"/>
      <c r="E11" s="61" t="s">
        <v>112</v>
      </c>
      <c r="F11" s="72" t="s">
        <v>145</v>
      </c>
      <c r="G11" s="75">
        <v>1</v>
      </c>
      <c r="H11" s="62">
        <v>0</v>
      </c>
      <c r="I11" s="62">
        <f t="shared" si="1"/>
        <v>1</v>
      </c>
      <c r="J11" s="63">
        <f t="shared" si="2"/>
        <v>1</v>
      </c>
      <c r="K11" s="62">
        <v>0</v>
      </c>
      <c r="L11" s="62">
        <v>0</v>
      </c>
      <c r="M11" s="62">
        <v>0</v>
      </c>
      <c r="N11" s="63">
        <f t="shared" si="4"/>
        <v>1</v>
      </c>
      <c r="O11" s="63">
        <f t="shared" si="5"/>
        <v>1</v>
      </c>
      <c r="P11" s="64">
        <f t="shared" si="6"/>
        <v>1</v>
      </c>
    </row>
    <row r="12" spans="2:16" ht="33.75" hidden="1" x14ac:dyDescent="0.2">
      <c r="B12" s="91" t="s">
        <v>147</v>
      </c>
      <c r="C12" s="93" t="s">
        <v>79</v>
      </c>
      <c r="D12" s="93" t="s">
        <v>60</v>
      </c>
      <c r="E12" s="54" t="s">
        <v>140</v>
      </c>
      <c r="F12" s="70" t="s">
        <v>144</v>
      </c>
      <c r="G12" s="73">
        <v>3</v>
      </c>
      <c r="H12" s="55">
        <v>0</v>
      </c>
      <c r="I12" s="55">
        <f t="shared" si="1"/>
        <v>3</v>
      </c>
      <c r="J12" s="56">
        <f t="shared" si="2"/>
        <v>1</v>
      </c>
      <c r="K12" s="55">
        <v>1</v>
      </c>
      <c r="L12" s="55">
        <v>2</v>
      </c>
      <c r="M12" s="55">
        <v>3</v>
      </c>
      <c r="N12" s="56">
        <f t="shared" si="4"/>
        <v>0.66666666666666674</v>
      </c>
      <c r="O12" s="56">
        <f t="shared" si="5"/>
        <v>0.33333333333333337</v>
      </c>
      <c r="P12" s="65">
        <f t="shared" si="6"/>
        <v>0</v>
      </c>
    </row>
    <row r="13" spans="2:16" ht="34.5" hidden="1" thickBot="1" x14ac:dyDescent="0.25">
      <c r="B13" s="92"/>
      <c r="C13" s="94"/>
      <c r="D13" s="94"/>
      <c r="E13" s="61" t="s">
        <v>141</v>
      </c>
      <c r="F13" s="72" t="s">
        <v>145</v>
      </c>
      <c r="G13" s="75">
        <v>8</v>
      </c>
      <c r="H13" s="62">
        <v>0</v>
      </c>
      <c r="I13" s="62">
        <f t="shared" si="1"/>
        <v>8</v>
      </c>
      <c r="J13" s="63">
        <f t="shared" si="2"/>
        <v>1</v>
      </c>
      <c r="K13" s="62">
        <v>1</v>
      </c>
      <c r="L13" s="62">
        <v>2</v>
      </c>
      <c r="M13" s="62">
        <v>3</v>
      </c>
      <c r="N13" s="63">
        <f t="shared" si="4"/>
        <v>0.875</v>
      </c>
      <c r="O13" s="63">
        <f t="shared" si="5"/>
        <v>0.75</v>
      </c>
      <c r="P13" s="64">
        <f t="shared" si="6"/>
        <v>0.625</v>
      </c>
    </row>
    <row r="14" spans="2:16" ht="33.75" hidden="1" x14ac:dyDescent="0.2">
      <c r="B14" s="91" t="s">
        <v>149</v>
      </c>
      <c r="C14" s="66" t="s">
        <v>71</v>
      </c>
      <c r="D14" s="66" t="s">
        <v>61</v>
      </c>
      <c r="E14" s="66" t="s">
        <v>108</v>
      </c>
      <c r="F14" s="70" t="s">
        <v>144</v>
      </c>
      <c r="G14" s="73">
        <v>4</v>
      </c>
      <c r="H14" s="55">
        <v>0</v>
      </c>
      <c r="I14" s="55">
        <f t="shared" si="1"/>
        <v>4</v>
      </c>
      <c r="J14" s="56">
        <f t="shared" si="2"/>
        <v>1</v>
      </c>
      <c r="K14" s="55">
        <v>1</v>
      </c>
      <c r="L14" s="55">
        <v>3</v>
      </c>
      <c r="M14" s="55">
        <v>4</v>
      </c>
      <c r="N14" s="56">
        <f t="shared" si="4"/>
        <v>0.75</v>
      </c>
      <c r="O14" s="56">
        <f t="shared" si="5"/>
        <v>0.25</v>
      </c>
      <c r="P14" s="65">
        <f t="shared" si="6"/>
        <v>0</v>
      </c>
    </row>
    <row r="15" spans="2:16" ht="56.25" hidden="1" x14ac:dyDescent="0.2">
      <c r="B15" s="98"/>
      <c r="C15" s="51" t="s">
        <v>76</v>
      </c>
      <c r="D15" s="51" t="s">
        <v>100</v>
      </c>
      <c r="E15" s="45" t="s">
        <v>101</v>
      </c>
      <c r="F15" s="71" t="s">
        <v>144</v>
      </c>
      <c r="G15" s="74">
        <v>7</v>
      </c>
      <c r="H15" s="19">
        <v>0</v>
      </c>
      <c r="I15" s="19">
        <f t="shared" si="1"/>
        <v>7</v>
      </c>
      <c r="J15" s="52">
        <f t="shared" si="2"/>
        <v>1</v>
      </c>
      <c r="K15" s="19">
        <v>0</v>
      </c>
      <c r="L15" s="19">
        <v>1</v>
      </c>
      <c r="M15" s="19">
        <v>2</v>
      </c>
      <c r="N15" s="52">
        <f t="shared" si="4"/>
        <v>1</v>
      </c>
      <c r="O15" s="52">
        <f t="shared" si="5"/>
        <v>0.85714285714285721</v>
      </c>
      <c r="P15" s="60">
        <f t="shared" si="6"/>
        <v>0.7142857142857143</v>
      </c>
    </row>
    <row r="16" spans="2:16" ht="34.5" hidden="1" thickBot="1" x14ac:dyDescent="0.25">
      <c r="B16" s="92"/>
      <c r="C16" s="67" t="s">
        <v>75</v>
      </c>
      <c r="D16" s="67" t="s">
        <v>57</v>
      </c>
      <c r="E16" s="67" t="s">
        <v>58</v>
      </c>
      <c r="F16" s="72" t="s">
        <v>144</v>
      </c>
      <c r="G16" s="75">
        <v>1</v>
      </c>
      <c r="H16" s="62">
        <v>0</v>
      </c>
      <c r="I16" s="62">
        <f t="shared" si="1"/>
        <v>1</v>
      </c>
      <c r="J16" s="63">
        <f t="shared" si="2"/>
        <v>1</v>
      </c>
      <c r="K16" s="62">
        <v>0</v>
      </c>
      <c r="L16" s="62">
        <v>0</v>
      </c>
      <c r="M16" s="62">
        <v>1</v>
      </c>
      <c r="N16" s="63">
        <f t="shared" si="4"/>
        <v>1</v>
      </c>
      <c r="O16" s="63">
        <f t="shared" si="5"/>
        <v>1</v>
      </c>
      <c r="P16" s="64">
        <f t="shared" si="6"/>
        <v>0</v>
      </c>
    </row>
    <row r="17" spans="2:16" ht="12" hidden="1" thickBot="1" x14ac:dyDescent="0.25">
      <c r="B17" s="80"/>
      <c r="C17" s="81"/>
      <c r="D17" s="81"/>
      <c r="E17" s="81"/>
      <c r="F17" s="82"/>
      <c r="G17" s="80"/>
      <c r="H17" s="83"/>
      <c r="I17" s="83"/>
      <c r="J17" s="84"/>
      <c r="K17" s="83"/>
      <c r="L17" s="83"/>
      <c r="M17" s="83"/>
      <c r="N17" s="84"/>
      <c r="O17" s="84"/>
      <c r="P17" s="85"/>
    </row>
    <row r="18" spans="2:16" x14ac:dyDescent="0.2">
      <c r="B18" s="50"/>
      <c r="C18" s="50"/>
      <c r="D18" s="50"/>
      <c r="E18" s="50"/>
      <c r="F18" s="50"/>
      <c r="G18" s="87" t="s">
        <v>171</v>
      </c>
      <c r="H18" s="88"/>
      <c r="I18" s="88" t="s">
        <v>164</v>
      </c>
      <c r="J18" s="88"/>
      <c r="K18" s="88" t="s">
        <v>163</v>
      </c>
      <c r="L18" s="88"/>
      <c r="M18" s="88"/>
      <c r="N18" s="88" t="s">
        <v>162</v>
      </c>
      <c r="O18" s="88"/>
      <c r="P18" s="89"/>
    </row>
    <row r="19" spans="2:16" ht="23.25" thickBot="1" x14ac:dyDescent="0.25">
      <c r="B19" s="76" t="s">
        <v>131</v>
      </c>
      <c r="C19" s="76" t="s">
        <v>54</v>
      </c>
      <c r="D19" s="76" t="s">
        <v>11</v>
      </c>
      <c r="E19" s="76" t="s">
        <v>157</v>
      </c>
      <c r="F19" s="77" t="s">
        <v>146</v>
      </c>
      <c r="G19" s="78" t="s">
        <v>158</v>
      </c>
      <c r="H19" s="76" t="s">
        <v>159</v>
      </c>
      <c r="I19" s="76" t="s">
        <v>160</v>
      </c>
      <c r="J19" s="76" t="s">
        <v>161</v>
      </c>
      <c r="K19" s="76">
        <v>2021</v>
      </c>
      <c r="L19" s="76">
        <v>2022</v>
      </c>
      <c r="M19" s="76">
        <v>2023</v>
      </c>
      <c r="N19" s="76">
        <v>2021</v>
      </c>
      <c r="O19" s="76">
        <v>2022</v>
      </c>
      <c r="P19" s="79">
        <v>2023</v>
      </c>
    </row>
    <row r="20" spans="2:16" ht="67.5" hidden="1" x14ac:dyDescent="0.2">
      <c r="B20" s="91" t="s">
        <v>150</v>
      </c>
      <c r="C20" s="66" t="s">
        <v>113</v>
      </c>
      <c r="D20" s="66" t="s">
        <v>96</v>
      </c>
      <c r="E20" s="66" t="s">
        <v>114</v>
      </c>
      <c r="F20" s="70" t="s">
        <v>144</v>
      </c>
      <c r="G20" s="73">
        <v>11</v>
      </c>
      <c r="H20" s="55">
        <v>1</v>
      </c>
      <c r="I20" s="55">
        <f t="shared" si="1"/>
        <v>10</v>
      </c>
      <c r="J20" s="56">
        <f t="shared" si="2"/>
        <v>0.90909090909090906</v>
      </c>
      <c r="K20" s="55">
        <v>1</v>
      </c>
      <c r="L20" s="55">
        <v>3</v>
      </c>
      <c r="M20" s="55">
        <v>5</v>
      </c>
      <c r="N20" s="56">
        <f t="shared" si="4"/>
        <v>0.90909090909090906</v>
      </c>
      <c r="O20" s="56">
        <f t="shared" si="5"/>
        <v>0.72727272727272729</v>
      </c>
      <c r="P20" s="65">
        <f t="shared" si="6"/>
        <v>0.54545454545454541</v>
      </c>
    </row>
    <row r="21" spans="2:16" ht="68.25" hidden="1" thickBot="1" x14ac:dyDescent="0.25">
      <c r="B21" s="92"/>
      <c r="C21" s="67" t="s">
        <v>77</v>
      </c>
      <c r="D21" s="67" t="s">
        <v>96</v>
      </c>
      <c r="E21" s="67" t="s">
        <v>115</v>
      </c>
      <c r="F21" s="72" t="s">
        <v>144</v>
      </c>
      <c r="G21" s="75">
        <v>11</v>
      </c>
      <c r="H21" s="62">
        <v>0</v>
      </c>
      <c r="I21" s="62">
        <f t="shared" si="1"/>
        <v>11</v>
      </c>
      <c r="J21" s="63">
        <f t="shared" si="2"/>
        <v>1</v>
      </c>
      <c r="K21" s="62">
        <v>0</v>
      </c>
      <c r="L21" s="62">
        <v>0</v>
      </c>
      <c r="M21" s="62">
        <v>2</v>
      </c>
      <c r="N21" s="63">
        <f t="shared" si="4"/>
        <v>1</v>
      </c>
      <c r="O21" s="63">
        <f t="shared" si="5"/>
        <v>1</v>
      </c>
      <c r="P21" s="64">
        <f t="shared" si="6"/>
        <v>0.81818181818181812</v>
      </c>
    </row>
    <row r="22" spans="2:16" ht="56.25" x14ac:dyDescent="0.2">
      <c r="B22" s="91" t="s">
        <v>151</v>
      </c>
      <c r="C22" s="93" t="s">
        <v>116</v>
      </c>
      <c r="D22" s="93" t="s">
        <v>166</v>
      </c>
      <c r="E22" s="54" t="s">
        <v>186</v>
      </c>
      <c r="F22" s="70" t="s">
        <v>144</v>
      </c>
      <c r="G22" s="73">
        <v>31</v>
      </c>
      <c r="H22" s="55">
        <v>16</v>
      </c>
      <c r="I22" s="55">
        <f t="shared" si="1"/>
        <v>15</v>
      </c>
      <c r="J22" s="56">
        <f>+(1-(H22/G22))*100%</f>
        <v>0.4838709677419355</v>
      </c>
      <c r="K22" s="55">
        <v>19</v>
      </c>
      <c r="L22" s="55">
        <v>24</v>
      </c>
      <c r="M22" s="55">
        <v>31</v>
      </c>
      <c r="N22" s="56">
        <f t="shared" si="4"/>
        <v>0.38709677419354838</v>
      </c>
      <c r="O22" s="56">
        <f t="shared" si="5"/>
        <v>0.22580645161290325</v>
      </c>
      <c r="P22" s="65">
        <f t="shared" si="6"/>
        <v>0</v>
      </c>
    </row>
    <row r="23" spans="2:16" ht="45.75" thickBot="1" x14ac:dyDescent="0.25">
      <c r="B23" s="92"/>
      <c r="C23" s="94"/>
      <c r="D23" s="94"/>
      <c r="E23" s="61" t="s">
        <v>187</v>
      </c>
      <c r="F23" s="72" t="s">
        <v>145</v>
      </c>
      <c r="G23" s="75">
        <v>5</v>
      </c>
      <c r="H23" s="62">
        <v>2</v>
      </c>
      <c r="I23" s="62">
        <f t="shared" si="1"/>
        <v>3</v>
      </c>
      <c r="J23" s="63">
        <f t="shared" si="2"/>
        <v>0.6</v>
      </c>
      <c r="K23" s="62">
        <v>1</v>
      </c>
      <c r="L23" s="62">
        <v>1</v>
      </c>
      <c r="M23" s="62">
        <v>1</v>
      </c>
      <c r="N23" s="63">
        <f t="shared" si="4"/>
        <v>0.8</v>
      </c>
      <c r="O23" s="63">
        <f t="shared" si="5"/>
        <v>0.8</v>
      </c>
      <c r="P23" s="64">
        <f t="shared" si="6"/>
        <v>0.8</v>
      </c>
    </row>
    <row r="24" spans="2:16" ht="67.5" hidden="1" customHeight="1" x14ac:dyDescent="0.2">
      <c r="B24" s="91" t="s">
        <v>152</v>
      </c>
      <c r="C24" s="97" t="s">
        <v>95</v>
      </c>
      <c r="D24" s="97" t="s">
        <v>94</v>
      </c>
      <c r="E24" s="68" t="s">
        <v>167</v>
      </c>
      <c r="F24" s="70" t="s">
        <v>144</v>
      </c>
      <c r="G24" s="73">
        <v>21</v>
      </c>
      <c r="H24" s="55">
        <v>12</v>
      </c>
      <c r="I24" s="55">
        <f t="shared" si="1"/>
        <v>9</v>
      </c>
      <c r="J24" s="56">
        <f t="shared" si="2"/>
        <v>0.4285714285714286</v>
      </c>
      <c r="K24" s="55">
        <v>15</v>
      </c>
      <c r="L24" s="55">
        <v>18</v>
      </c>
      <c r="M24" s="55">
        <v>21</v>
      </c>
      <c r="N24" s="56">
        <f t="shared" si="4"/>
        <v>0.2857142857142857</v>
      </c>
      <c r="O24" s="56">
        <f t="shared" si="5"/>
        <v>0.1428571428571429</v>
      </c>
      <c r="P24" s="65">
        <f t="shared" si="6"/>
        <v>0</v>
      </c>
    </row>
    <row r="25" spans="2:16" ht="23.25" hidden="1" thickBot="1" x14ac:dyDescent="0.25">
      <c r="B25" s="92"/>
      <c r="C25" s="96"/>
      <c r="D25" s="96"/>
      <c r="E25" s="69" t="s">
        <v>125</v>
      </c>
      <c r="F25" s="72" t="s">
        <v>145</v>
      </c>
      <c r="G25" s="75">
        <v>63</v>
      </c>
      <c r="H25" s="62">
        <v>10</v>
      </c>
      <c r="I25" s="62">
        <f t="shared" si="1"/>
        <v>53</v>
      </c>
      <c r="J25" s="63">
        <f t="shared" si="2"/>
        <v>0.84126984126984128</v>
      </c>
      <c r="K25" s="62">
        <v>15</v>
      </c>
      <c r="L25" s="62">
        <v>15</v>
      </c>
      <c r="M25" s="62">
        <v>16</v>
      </c>
      <c r="N25" s="63">
        <f t="shared" si="4"/>
        <v>0.76190476190476186</v>
      </c>
      <c r="O25" s="63">
        <f t="shared" si="5"/>
        <v>0.76190476190476186</v>
      </c>
      <c r="P25" s="64">
        <f t="shared" si="6"/>
        <v>0.74603174603174605</v>
      </c>
    </row>
    <row r="27" spans="2:16" ht="12.75" hidden="1" x14ac:dyDescent="0.2">
      <c r="B27" s="90" t="s">
        <v>169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2:16" ht="12" hidden="1" thickBot="1" x14ac:dyDescent="0.25"/>
    <row r="29" spans="2:16" hidden="1" x14ac:dyDescent="0.2">
      <c r="B29" s="50"/>
      <c r="C29" s="50"/>
      <c r="D29" s="50"/>
      <c r="E29" s="50"/>
      <c r="F29" s="50"/>
      <c r="G29" s="87" t="s">
        <v>165</v>
      </c>
      <c r="H29" s="88"/>
      <c r="I29" s="88" t="s">
        <v>164</v>
      </c>
      <c r="J29" s="88"/>
      <c r="K29" s="88" t="s">
        <v>163</v>
      </c>
      <c r="L29" s="88"/>
      <c r="M29" s="88"/>
      <c r="N29" s="88" t="s">
        <v>162</v>
      </c>
      <c r="O29" s="88"/>
      <c r="P29" s="89"/>
    </row>
    <row r="30" spans="2:16" ht="22.5" hidden="1" x14ac:dyDescent="0.2">
      <c r="B30" s="76" t="s">
        <v>131</v>
      </c>
      <c r="C30" s="76" t="s">
        <v>54</v>
      </c>
      <c r="D30" s="76" t="s">
        <v>11</v>
      </c>
      <c r="E30" s="76" t="s">
        <v>157</v>
      </c>
      <c r="F30" s="77" t="s">
        <v>146</v>
      </c>
      <c r="G30" s="78" t="s">
        <v>158</v>
      </c>
      <c r="H30" s="76" t="s">
        <v>159</v>
      </c>
      <c r="I30" s="76" t="s">
        <v>160</v>
      </c>
      <c r="J30" s="76" t="s">
        <v>161</v>
      </c>
      <c r="K30" s="76">
        <v>2020</v>
      </c>
      <c r="L30" s="76">
        <v>2021</v>
      </c>
      <c r="M30" s="76">
        <v>2022</v>
      </c>
      <c r="N30" s="76">
        <v>2020</v>
      </c>
      <c r="O30" s="76">
        <v>2021</v>
      </c>
      <c r="P30" s="79">
        <v>2022</v>
      </c>
    </row>
    <row r="31" spans="2:16" ht="45" hidden="1" x14ac:dyDescent="0.2">
      <c r="B31" s="51" t="s">
        <v>170</v>
      </c>
      <c r="C31" s="51" t="s">
        <v>78</v>
      </c>
      <c r="D31" s="51" t="s">
        <v>119</v>
      </c>
      <c r="E31" s="45" t="s">
        <v>121</v>
      </c>
      <c r="F31" s="19" t="s">
        <v>144</v>
      </c>
      <c r="G31" s="19">
        <v>2568</v>
      </c>
      <c r="H31" s="19">
        <v>1416</v>
      </c>
      <c r="I31" s="19">
        <f t="shared" ref="I31" si="7">+G31-H31</f>
        <v>1152</v>
      </c>
      <c r="J31" s="52">
        <f t="shared" ref="J31" si="8">+(1-(H31/G31))*100%</f>
        <v>0.44859813084112155</v>
      </c>
      <c r="K31" s="19">
        <v>1456</v>
      </c>
      <c r="L31" s="19">
        <v>1458</v>
      </c>
      <c r="M31" s="19">
        <v>1460</v>
      </c>
      <c r="N31" s="52">
        <f>+(1-(K31/$G31))*100%</f>
        <v>0.4330218068535826</v>
      </c>
      <c r="O31" s="52">
        <f t="shared" ref="O31" si="9">+(1-(L31/$G31))*100%</f>
        <v>0.43224299065420557</v>
      </c>
      <c r="P31" s="60">
        <f t="shared" ref="P31" si="10">+(1-(M31/$G31))*100%</f>
        <v>0.43146417445482865</v>
      </c>
    </row>
    <row r="33" spans="2:3" x14ac:dyDescent="0.2">
      <c r="B33" s="86" t="s">
        <v>168</v>
      </c>
    </row>
    <row r="34" spans="2:3" x14ac:dyDescent="0.2">
      <c r="C34" s="23" t="s">
        <v>97</v>
      </c>
    </row>
    <row r="35" spans="2:3" x14ac:dyDescent="0.2">
      <c r="C35" s="23" t="s">
        <v>126</v>
      </c>
    </row>
  </sheetData>
  <mergeCells count="32">
    <mergeCell ref="G3:H3"/>
    <mergeCell ref="I3:J3"/>
    <mergeCell ref="K3:M3"/>
    <mergeCell ref="N3:P3"/>
    <mergeCell ref="B20:B21"/>
    <mergeCell ref="C5:C6"/>
    <mergeCell ref="D5:D6"/>
    <mergeCell ref="D7:D8"/>
    <mergeCell ref="C7:C8"/>
    <mergeCell ref="D12:D13"/>
    <mergeCell ref="C12:C13"/>
    <mergeCell ref="B24:B25"/>
    <mergeCell ref="B1:P1"/>
    <mergeCell ref="G18:H18"/>
    <mergeCell ref="I18:J18"/>
    <mergeCell ref="K18:M18"/>
    <mergeCell ref="N18:P18"/>
    <mergeCell ref="C22:C23"/>
    <mergeCell ref="D22:D23"/>
    <mergeCell ref="B22:B23"/>
    <mergeCell ref="C10:C11"/>
    <mergeCell ref="D10:D11"/>
    <mergeCell ref="D24:D25"/>
    <mergeCell ref="C24:C25"/>
    <mergeCell ref="B5:B11"/>
    <mergeCell ref="B12:B13"/>
    <mergeCell ref="B14:B16"/>
    <mergeCell ref="G29:H29"/>
    <mergeCell ref="I29:J29"/>
    <mergeCell ref="K29:M29"/>
    <mergeCell ref="N29:P29"/>
    <mergeCell ref="B27:P27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showGridLines="0" topLeftCell="A20" zoomScale="80" zoomScaleNormal="80" zoomScaleSheetLayoutView="80" workbookViewId="0">
      <selection activeCell="T26" sqref="T26"/>
    </sheetView>
  </sheetViews>
  <sheetFormatPr baseColWidth="10" defaultRowHeight="12.75" x14ac:dyDescent="0.25"/>
  <cols>
    <col min="1" max="1" width="3.140625" style="5" customWidth="1"/>
    <col min="2" max="2" width="4.7109375" style="4" customWidth="1"/>
    <col min="3" max="3" width="14.28515625" style="6" customWidth="1"/>
    <col min="4" max="4" width="5.140625" style="6" customWidth="1"/>
    <col min="5" max="5" width="11.28515625" style="6" customWidth="1"/>
    <col min="6" max="6" width="5.140625" style="6" customWidth="1"/>
    <col min="7" max="7" width="19.28515625" style="13" customWidth="1"/>
    <col min="8" max="8" width="12.42578125" style="6" customWidth="1"/>
    <col min="9" max="12" width="5.28515625" style="4" hidden="1" customWidth="1"/>
    <col min="13" max="13" width="6.42578125" style="4" hidden="1" customWidth="1"/>
    <col min="14" max="14" width="7.7109375" style="4" hidden="1" customWidth="1"/>
    <col min="15" max="15" width="26.5703125" style="6" customWidth="1"/>
    <col min="16" max="16" width="9.140625" style="6" hidden="1" customWidth="1"/>
    <col min="17" max="17" width="16.140625" style="6" customWidth="1"/>
    <col min="18" max="18" width="15.5703125" style="6" customWidth="1"/>
    <col min="19" max="19" width="16.85546875" style="6" customWidth="1"/>
    <col min="20" max="20" width="25.5703125" style="6" customWidth="1"/>
    <col min="21" max="21" width="16.85546875" style="6" customWidth="1"/>
    <col min="22" max="16384" width="11.42578125" style="5"/>
  </cols>
  <sheetData>
    <row r="1" spans="1:23" ht="15.75" customHeight="1" x14ac:dyDescent="0.25">
      <c r="B1" s="102" t="s">
        <v>156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32"/>
      <c r="V1" s="32"/>
      <c r="W1" s="32"/>
    </row>
    <row r="3" spans="1:23" hidden="1" x14ac:dyDescent="0.25">
      <c r="I3" s="100" t="s">
        <v>52</v>
      </c>
      <c r="J3" s="100"/>
      <c r="K3" s="100"/>
      <c r="L3" s="100"/>
      <c r="M3" s="100"/>
      <c r="Q3" s="101" t="s">
        <v>53</v>
      </c>
      <c r="R3" s="101"/>
    </row>
    <row r="4" spans="1:23" ht="48.75" customHeight="1" x14ac:dyDescent="0.25"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51</v>
      </c>
      <c r="N4" s="29" t="s">
        <v>50</v>
      </c>
      <c r="O4" s="29" t="s">
        <v>11</v>
      </c>
      <c r="P4" s="29" t="s">
        <v>83</v>
      </c>
      <c r="Q4" s="29" t="s">
        <v>84</v>
      </c>
      <c r="R4" s="29" t="s">
        <v>85</v>
      </c>
      <c r="S4" s="29" t="s">
        <v>54</v>
      </c>
      <c r="T4" s="29" t="s">
        <v>55</v>
      </c>
      <c r="U4" s="30" t="s">
        <v>86</v>
      </c>
      <c r="V4" s="30" t="s">
        <v>146</v>
      </c>
      <c r="W4" s="30" t="s">
        <v>131</v>
      </c>
    </row>
    <row r="5" spans="1:23" s="15" customFormat="1" ht="63.75" x14ac:dyDescent="0.25">
      <c r="A5" s="15">
        <v>1</v>
      </c>
      <c r="B5" s="7" t="s">
        <v>43</v>
      </c>
      <c r="C5" s="7" t="s">
        <v>44</v>
      </c>
      <c r="D5" s="7" t="s">
        <v>45</v>
      </c>
      <c r="E5" s="7" t="s">
        <v>44</v>
      </c>
      <c r="F5" s="7" t="s">
        <v>46</v>
      </c>
      <c r="G5" s="7" t="s">
        <v>47</v>
      </c>
      <c r="H5" s="7" t="s">
        <v>16</v>
      </c>
      <c r="I5" s="9" t="s">
        <v>12</v>
      </c>
      <c r="J5" s="9" t="s">
        <v>13</v>
      </c>
      <c r="K5" s="9" t="s">
        <v>13</v>
      </c>
      <c r="L5" s="7" t="s">
        <v>13</v>
      </c>
      <c r="M5" s="7"/>
      <c r="N5" s="7"/>
      <c r="O5" s="7" t="s">
        <v>60</v>
      </c>
      <c r="P5" s="7">
        <v>32</v>
      </c>
      <c r="Q5" s="33" t="s">
        <v>81</v>
      </c>
      <c r="R5" s="7" t="s">
        <v>65</v>
      </c>
      <c r="S5" s="7" t="s">
        <v>79</v>
      </c>
      <c r="T5" s="9" t="s">
        <v>140</v>
      </c>
      <c r="U5" s="10" t="s">
        <v>65</v>
      </c>
      <c r="V5" s="27" t="s">
        <v>144</v>
      </c>
      <c r="W5" s="27" t="s">
        <v>147</v>
      </c>
    </row>
    <row r="6" spans="1:23" s="15" customFormat="1" ht="63.75" x14ac:dyDescent="0.25">
      <c r="A6" s="15">
        <v>2</v>
      </c>
      <c r="B6" s="7" t="s">
        <v>43</v>
      </c>
      <c r="C6" s="7" t="s">
        <v>44</v>
      </c>
      <c r="D6" s="7" t="s">
        <v>45</v>
      </c>
      <c r="E6" s="7" t="s">
        <v>44</v>
      </c>
      <c r="F6" s="7" t="s">
        <v>46</v>
      </c>
      <c r="G6" s="7" t="s">
        <v>47</v>
      </c>
      <c r="H6" s="7" t="s">
        <v>16</v>
      </c>
      <c r="I6" s="9" t="s">
        <v>12</v>
      </c>
      <c r="J6" s="9" t="s">
        <v>13</v>
      </c>
      <c r="K6" s="9" t="s">
        <v>13</v>
      </c>
      <c r="L6" s="7" t="s">
        <v>13</v>
      </c>
      <c r="M6" s="7"/>
      <c r="N6" s="7"/>
      <c r="O6" s="7" t="s">
        <v>60</v>
      </c>
      <c r="P6" s="7">
        <v>32</v>
      </c>
      <c r="Q6" s="33" t="s">
        <v>81</v>
      </c>
      <c r="R6" s="7" t="s">
        <v>65</v>
      </c>
      <c r="S6" s="7" t="s">
        <v>79</v>
      </c>
      <c r="T6" s="9" t="s">
        <v>141</v>
      </c>
      <c r="U6" s="10" t="s">
        <v>65</v>
      </c>
      <c r="V6" s="27" t="s">
        <v>145</v>
      </c>
      <c r="W6" s="27" t="s">
        <v>147</v>
      </c>
    </row>
    <row r="7" spans="1:23" s="15" customFormat="1" ht="38.25" x14ac:dyDescent="0.25">
      <c r="A7" s="15">
        <v>3</v>
      </c>
      <c r="B7" s="7" t="s">
        <v>43</v>
      </c>
      <c r="C7" s="7" t="s">
        <v>44</v>
      </c>
      <c r="D7" s="7" t="s">
        <v>45</v>
      </c>
      <c r="E7" s="7" t="s">
        <v>44</v>
      </c>
      <c r="F7" s="7" t="s">
        <v>48</v>
      </c>
      <c r="G7" s="7" t="s">
        <v>49</v>
      </c>
      <c r="H7" s="7" t="s">
        <v>16</v>
      </c>
      <c r="I7" s="9" t="s">
        <v>12</v>
      </c>
      <c r="J7" s="9" t="s">
        <v>13</v>
      </c>
      <c r="K7" s="9" t="s">
        <v>13</v>
      </c>
      <c r="L7" s="7" t="s">
        <v>13</v>
      </c>
      <c r="M7" s="7"/>
      <c r="N7" s="7"/>
      <c r="O7" s="7" t="s">
        <v>88</v>
      </c>
      <c r="P7" s="7"/>
      <c r="Q7" s="7" t="s">
        <v>81</v>
      </c>
      <c r="R7" s="7" t="s">
        <v>89</v>
      </c>
      <c r="S7" s="7" t="s">
        <v>90</v>
      </c>
      <c r="T7" s="9" t="s">
        <v>104</v>
      </c>
      <c r="U7" s="8" t="s">
        <v>89</v>
      </c>
      <c r="V7" s="27" t="s">
        <v>145</v>
      </c>
      <c r="W7" s="27" t="s">
        <v>148</v>
      </c>
    </row>
    <row r="8" spans="1:23" s="15" customFormat="1" ht="51" x14ac:dyDescent="0.25">
      <c r="A8" s="15">
        <v>4</v>
      </c>
      <c r="B8" s="7" t="s">
        <v>43</v>
      </c>
      <c r="C8" s="7" t="s">
        <v>44</v>
      </c>
      <c r="D8" s="7" t="s">
        <v>45</v>
      </c>
      <c r="E8" s="7" t="s">
        <v>44</v>
      </c>
      <c r="F8" s="7" t="s">
        <v>48</v>
      </c>
      <c r="G8" s="7" t="s">
        <v>49</v>
      </c>
      <c r="H8" s="7" t="s">
        <v>16</v>
      </c>
      <c r="I8" s="9" t="s">
        <v>12</v>
      </c>
      <c r="J8" s="9" t="s">
        <v>13</v>
      </c>
      <c r="K8" s="9" t="s">
        <v>13</v>
      </c>
      <c r="L8" s="7" t="s">
        <v>13</v>
      </c>
      <c r="M8" s="7"/>
      <c r="N8" s="7"/>
      <c r="O8" s="7" t="s">
        <v>91</v>
      </c>
      <c r="P8" s="7"/>
      <c r="Q8" s="7" t="s">
        <v>81</v>
      </c>
      <c r="R8" s="7" t="s">
        <v>89</v>
      </c>
      <c r="S8" s="7" t="s">
        <v>90</v>
      </c>
      <c r="T8" s="9" t="s">
        <v>105</v>
      </c>
      <c r="U8" s="8" t="s">
        <v>89</v>
      </c>
      <c r="V8" s="27" t="s">
        <v>144</v>
      </c>
      <c r="W8" s="27" t="s">
        <v>148</v>
      </c>
    </row>
    <row r="9" spans="1:23" ht="51" x14ac:dyDescent="0.25">
      <c r="A9" s="15">
        <v>5</v>
      </c>
      <c r="B9" s="7" t="s">
        <v>43</v>
      </c>
      <c r="C9" s="7" t="s">
        <v>44</v>
      </c>
      <c r="D9" s="7" t="s">
        <v>45</v>
      </c>
      <c r="E9" s="7" t="s">
        <v>44</v>
      </c>
      <c r="F9" s="7" t="s">
        <v>48</v>
      </c>
      <c r="G9" s="7" t="s">
        <v>49</v>
      </c>
      <c r="H9" s="7" t="s">
        <v>16</v>
      </c>
      <c r="I9" s="9" t="s">
        <v>12</v>
      </c>
      <c r="J9" s="9" t="s">
        <v>13</v>
      </c>
      <c r="K9" s="9" t="s">
        <v>13</v>
      </c>
      <c r="L9" s="7" t="s">
        <v>13</v>
      </c>
      <c r="M9" s="34"/>
      <c r="N9" s="7"/>
      <c r="O9" s="7" t="s">
        <v>92</v>
      </c>
      <c r="P9" s="7">
        <v>32</v>
      </c>
      <c r="Q9" s="35" t="s">
        <v>81</v>
      </c>
      <c r="R9" s="7" t="s">
        <v>73</v>
      </c>
      <c r="S9" s="7" t="s">
        <v>80</v>
      </c>
      <c r="T9" s="9" t="s">
        <v>106</v>
      </c>
      <c r="U9" s="8" t="s">
        <v>73</v>
      </c>
      <c r="V9" s="28" t="s">
        <v>145</v>
      </c>
      <c r="W9" s="28" t="s">
        <v>148</v>
      </c>
    </row>
    <row r="10" spans="1:23" ht="63.75" x14ac:dyDescent="0.25">
      <c r="A10" s="15">
        <v>6</v>
      </c>
      <c r="B10" s="7" t="s">
        <v>43</v>
      </c>
      <c r="C10" s="7" t="s">
        <v>44</v>
      </c>
      <c r="D10" s="7" t="s">
        <v>45</v>
      </c>
      <c r="E10" s="7" t="s">
        <v>44</v>
      </c>
      <c r="F10" s="7" t="s">
        <v>48</v>
      </c>
      <c r="G10" s="7" t="s">
        <v>49</v>
      </c>
      <c r="H10" s="7" t="s">
        <v>16</v>
      </c>
      <c r="I10" s="9" t="s">
        <v>12</v>
      </c>
      <c r="J10" s="9" t="s">
        <v>13</v>
      </c>
      <c r="K10" s="9" t="s">
        <v>13</v>
      </c>
      <c r="L10" s="7" t="s">
        <v>13</v>
      </c>
      <c r="M10" s="34"/>
      <c r="N10" s="7"/>
      <c r="O10" s="7" t="s">
        <v>92</v>
      </c>
      <c r="P10" s="7">
        <v>32</v>
      </c>
      <c r="Q10" s="35" t="s">
        <v>81</v>
      </c>
      <c r="R10" s="7" t="s">
        <v>73</v>
      </c>
      <c r="S10" s="7" t="s">
        <v>80</v>
      </c>
      <c r="T10" s="9" t="s">
        <v>107</v>
      </c>
      <c r="U10" s="8" t="s">
        <v>73</v>
      </c>
      <c r="V10" s="28" t="s">
        <v>144</v>
      </c>
      <c r="W10" s="28" t="s">
        <v>148</v>
      </c>
    </row>
    <row r="11" spans="1:23" s="15" customFormat="1" ht="51" x14ac:dyDescent="0.25">
      <c r="A11" s="15">
        <v>7</v>
      </c>
      <c r="B11" s="7" t="s">
        <v>43</v>
      </c>
      <c r="C11" s="7" t="s">
        <v>44</v>
      </c>
      <c r="D11" s="7" t="s">
        <v>45</v>
      </c>
      <c r="E11" s="7" t="s">
        <v>44</v>
      </c>
      <c r="F11" s="7" t="s">
        <v>48</v>
      </c>
      <c r="G11" s="7" t="s">
        <v>49</v>
      </c>
      <c r="H11" s="7" t="s">
        <v>16</v>
      </c>
      <c r="I11" s="9" t="s">
        <v>12</v>
      </c>
      <c r="J11" s="9" t="s">
        <v>12</v>
      </c>
      <c r="K11" s="9" t="s">
        <v>13</v>
      </c>
      <c r="L11" s="7" t="s">
        <v>13</v>
      </c>
      <c r="M11" s="7"/>
      <c r="N11" s="7"/>
      <c r="O11" s="7" t="s">
        <v>61</v>
      </c>
      <c r="P11" s="7"/>
      <c r="Q11" s="7" t="s">
        <v>68</v>
      </c>
      <c r="R11" s="7" t="s">
        <v>71</v>
      </c>
      <c r="S11" s="7" t="s">
        <v>71</v>
      </c>
      <c r="T11" s="9" t="s">
        <v>108</v>
      </c>
      <c r="U11" s="8" t="s">
        <v>71</v>
      </c>
      <c r="V11" s="27" t="s">
        <v>144</v>
      </c>
      <c r="W11" s="27" t="s">
        <v>153</v>
      </c>
    </row>
    <row r="12" spans="1:23" s="15" customFormat="1" ht="51" x14ac:dyDescent="0.25">
      <c r="A12" s="15">
        <v>8</v>
      </c>
      <c r="B12" s="7" t="s">
        <v>38</v>
      </c>
      <c r="C12" s="7" t="s">
        <v>39</v>
      </c>
      <c r="D12" s="7" t="s">
        <v>40</v>
      </c>
      <c r="E12" s="7" t="s">
        <v>39</v>
      </c>
      <c r="F12" s="7" t="s">
        <v>41</v>
      </c>
      <c r="G12" s="7" t="s">
        <v>42</v>
      </c>
      <c r="H12" s="7" t="s">
        <v>16</v>
      </c>
      <c r="I12" s="9" t="s">
        <v>12</v>
      </c>
      <c r="J12" s="9" t="s">
        <v>12</v>
      </c>
      <c r="K12" s="9" t="s">
        <v>12</v>
      </c>
      <c r="L12" s="7" t="s">
        <v>12</v>
      </c>
      <c r="M12" s="7"/>
      <c r="N12" s="7"/>
      <c r="O12" s="7" t="s">
        <v>119</v>
      </c>
      <c r="P12" s="7"/>
      <c r="Q12" s="7" t="s">
        <v>120</v>
      </c>
      <c r="R12" s="7" t="s">
        <v>70</v>
      </c>
      <c r="S12" s="7" t="s">
        <v>78</v>
      </c>
      <c r="T12" s="9" t="s">
        <v>121</v>
      </c>
      <c r="U12" s="10" t="s">
        <v>70</v>
      </c>
      <c r="V12" s="27" t="s">
        <v>144</v>
      </c>
      <c r="W12" s="27" t="s">
        <v>149</v>
      </c>
    </row>
    <row r="13" spans="1:23" s="6" customFormat="1" ht="63.75" x14ac:dyDescent="0.25">
      <c r="A13" s="15">
        <v>9</v>
      </c>
      <c r="B13" s="7" t="s">
        <v>14</v>
      </c>
      <c r="C13" s="7" t="s">
        <v>15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16</v>
      </c>
      <c r="I13" s="9" t="s">
        <v>12</v>
      </c>
      <c r="J13" s="9" t="s">
        <v>12</v>
      </c>
      <c r="K13" s="9" t="s">
        <v>12</v>
      </c>
      <c r="L13" s="7" t="s">
        <v>13</v>
      </c>
      <c r="M13" s="7"/>
      <c r="N13" s="7"/>
      <c r="O13" s="7" t="s">
        <v>100</v>
      </c>
      <c r="P13" s="7"/>
      <c r="Q13" s="7" t="s">
        <v>122</v>
      </c>
      <c r="R13" s="7" t="s">
        <v>143</v>
      </c>
      <c r="S13" s="7" t="s">
        <v>76</v>
      </c>
      <c r="T13" s="9" t="s">
        <v>101</v>
      </c>
      <c r="U13" s="17" t="s">
        <v>143</v>
      </c>
      <c r="V13" s="17" t="s">
        <v>144</v>
      </c>
      <c r="W13" s="17" t="s">
        <v>149</v>
      </c>
    </row>
    <row r="14" spans="1:23" s="6" customFormat="1" ht="51" x14ac:dyDescent="0.25">
      <c r="A14" s="15">
        <v>10</v>
      </c>
      <c r="B14" s="7" t="s">
        <v>14</v>
      </c>
      <c r="C14" s="7" t="s">
        <v>15</v>
      </c>
      <c r="D14" s="7" t="s">
        <v>17</v>
      </c>
      <c r="E14" s="7" t="s">
        <v>18</v>
      </c>
      <c r="F14" s="7" t="s">
        <v>21</v>
      </c>
      <c r="G14" s="7" t="s">
        <v>22</v>
      </c>
      <c r="H14" s="7" t="s">
        <v>16</v>
      </c>
      <c r="I14" s="9" t="s">
        <v>12</v>
      </c>
      <c r="J14" s="9" t="s">
        <v>12</v>
      </c>
      <c r="K14" s="9" t="s">
        <v>12</v>
      </c>
      <c r="L14" s="7" t="s">
        <v>13</v>
      </c>
      <c r="M14" s="7"/>
      <c r="N14" s="7"/>
      <c r="O14" s="7" t="s">
        <v>123</v>
      </c>
      <c r="P14" s="7"/>
      <c r="Q14" s="7" t="s">
        <v>99</v>
      </c>
      <c r="R14" s="7" t="s">
        <v>56</v>
      </c>
      <c r="S14" s="7" t="s">
        <v>98</v>
      </c>
      <c r="T14" s="9" t="s">
        <v>97</v>
      </c>
      <c r="U14" s="10" t="s">
        <v>99</v>
      </c>
      <c r="V14" s="17" t="s">
        <v>144</v>
      </c>
      <c r="W14" s="17" t="s">
        <v>149</v>
      </c>
    </row>
    <row r="15" spans="1:23" s="6" customFormat="1" ht="15.75" customHeight="1" x14ac:dyDescent="0.25">
      <c r="B15" s="7"/>
      <c r="C15" s="7"/>
      <c r="D15" s="7"/>
      <c r="E15" s="7"/>
      <c r="F15" s="7"/>
      <c r="G15" s="7"/>
      <c r="H15" s="7"/>
      <c r="I15" s="9"/>
      <c r="J15" s="9"/>
      <c r="K15" s="9"/>
      <c r="L15" s="7"/>
      <c r="M15" s="7"/>
      <c r="N15" s="7"/>
      <c r="O15" s="7"/>
      <c r="P15" s="7"/>
      <c r="Q15" s="7"/>
      <c r="R15" s="7"/>
      <c r="S15" s="7"/>
      <c r="T15" s="9"/>
      <c r="U15" s="10"/>
      <c r="V15" s="17"/>
      <c r="W15" s="17"/>
    </row>
    <row r="16" spans="1:23" s="6" customFormat="1" ht="15.75" customHeight="1" x14ac:dyDescent="0.25">
      <c r="B16" s="4"/>
      <c r="C16" s="4"/>
      <c r="D16" s="4"/>
      <c r="E16" s="4"/>
      <c r="F16" s="4"/>
      <c r="G16" s="4"/>
      <c r="H16" s="4"/>
      <c r="I16" s="37"/>
      <c r="J16" s="37"/>
      <c r="K16" s="37"/>
      <c r="L16" s="4"/>
      <c r="M16" s="4"/>
      <c r="N16" s="4"/>
      <c r="O16" s="4"/>
      <c r="P16" s="4"/>
      <c r="Q16" s="4"/>
      <c r="R16" s="4"/>
      <c r="S16" s="4"/>
      <c r="T16" s="37"/>
      <c r="U16" s="10"/>
      <c r="V16" s="17"/>
      <c r="W16" s="17"/>
    </row>
    <row r="17" spans="1:23" s="6" customFormat="1" ht="15.75" customHeight="1" x14ac:dyDescent="0.25">
      <c r="B17" s="102" t="s">
        <v>156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"/>
      <c r="V17" s="17"/>
      <c r="W17" s="17"/>
    </row>
    <row r="18" spans="1:23" s="6" customFormat="1" ht="15.75" customHeight="1" x14ac:dyDescent="0.25">
      <c r="B18" s="4"/>
      <c r="G18" s="13"/>
      <c r="I18" s="4"/>
      <c r="J18" s="4"/>
      <c r="K18" s="4"/>
      <c r="L18" s="4"/>
      <c r="M18" s="4"/>
      <c r="N18" s="4"/>
      <c r="U18" s="10"/>
      <c r="V18" s="17"/>
      <c r="W18" s="17"/>
    </row>
    <row r="19" spans="1:23" s="6" customFormat="1" hidden="1" x14ac:dyDescent="0.25">
      <c r="B19" s="4"/>
      <c r="G19" s="13"/>
      <c r="I19" s="100" t="s">
        <v>52</v>
      </c>
      <c r="J19" s="100"/>
      <c r="K19" s="100"/>
      <c r="L19" s="100"/>
      <c r="M19" s="100"/>
      <c r="N19" s="4"/>
      <c r="Q19" s="101" t="s">
        <v>53</v>
      </c>
      <c r="R19" s="101"/>
      <c r="U19" s="10"/>
      <c r="V19" s="17"/>
      <c r="W19" s="17"/>
    </row>
    <row r="20" spans="1:23" s="6" customFormat="1" ht="47.25" customHeight="1" x14ac:dyDescent="0.25">
      <c r="B20" s="29" t="s">
        <v>0</v>
      </c>
      <c r="C20" s="29" t="s">
        <v>1</v>
      </c>
      <c r="D20" s="29" t="s">
        <v>2</v>
      </c>
      <c r="E20" s="29" t="s">
        <v>3</v>
      </c>
      <c r="F20" s="29" t="s">
        <v>4</v>
      </c>
      <c r="G20" s="29" t="s">
        <v>5</v>
      </c>
      <c r="H20" s="29" t="s">
        <v>6</v>
      </c>
      <c r="I20" s="29" t="s">
        <v>7</v>
      </c>
      <c r="J20" s="29" t="s">
        <v>8</v>
      </c>
      <c r="K20" s="29" t="s">
        <v>9</v>
      </c>
      <c r="L20" s="29" t="s">
        <v>10</v>
      </c>
      <c r="M20" s="29" t="s">
        <v>51</v>
      </c>
      <c r="N20" s="29" t="s">
        <v>50</v>
      </c>
      <c r="O20" s="29" t="s">
        <v>11</v>
      </c>
      <c r="P20" s="29" t="s">
        <v>83</v>
      </c>
      <c r="Q20" s="29" t="s">
        <v>84</v>
      </c>
      <c r="R20" s="29" t="s">
        <v>85</v>
      </c>
      <c r="S20" s="29" t="s">
        <v>54</v>
      </c>
      <c r="T20" s="29" t="s">
        <v>55</v>
      </c>
      <c r="U20" s="10"/>
      <c r="V20" s="17"/>
      <c r="W20" s="17"/>
    </row>
    <row r="21" spans="1:23" s="6" customFormat="1" ht="51" x14ac:dyDescent="0.25">
      <c r="A21" s="6">
        <v>11</v>
      </c>
      <c r="B21" s="7" t="s">
        <v>14</v>
      </c>
      <c r="C21" s="7" t="s">
        <v>15</v>
      </c>
      <c r="D21" s="7" t="s">
        <v>17</v>
      </c>
      <c r="E21" s="7" t="s">
        <v>18</v>
      </c>
      <c r="F21" s="7" t="s">
        <v>23</v>
      </c>
      <c r="G21" s="7" t="s">
        <v>24</v>
      </c>
      <c r="H21" s="7" t="s">
        <v>16</v>
      </c>
      <c r="I21" s="9" t="s">
        <v>12</v>
      </c>
      <c r="J21" s="9" t="s">
        <v>12</v>
      </c>
      <c r="K21" s="9" t="s">
        <v>12</v>
      </c>
      <c r="L21" s="7" t="s">
        <v>12</v>
      </c>
      <c r="M21" s="7"/>
      <c r="N21" s="7">
        <v>63</v>
      </c>
      <c r="O21" s="7" t="s">
        <v>57</v>
      </c>
      <c r="P21" s="7">
        <v>36</v>
      </c>
      <c r="Q21" s="7" t="s">
        <v>82</v>
      </c>
      <c r="R21" s="7" t="s">
        <v>64</v>
      </c>
      <c r="S21" s="7" t="s">
        <v>75</v>
      </c>
      <c r="T21" s="9" t="s">
        <v>58</v>
      </c>
      <c r="U21" s="17" t="s">
        <v>63</v>
      </c>
      <c r="V21" s="17" t="s">
        <v>144</v>
      </c>
      <c r="W21" s="17" t="s">
        <v>149</v>
      </c>
    </row>
    <row r="22" spans="1:23" s="15" customFormat="1" ht="63.75" x14ac:dyDescent="0.25">
      <c r="A22" s="6">
        <v>12</v>
      </c>
      <c r="B22" s="7" t="s">
        <v>14</v>
      </c>
      <c r="C22" s="7" t="s">
        <v>15</v>
      </c>
      <c r="D22" s="7" t="s">
        <v>25</v>
      </c>
      <c r="E22" s="7" t="s">
        <v>26</v>
      </c>
      <c r="F22" s="7" t="s">
        <v>27</v>
      </c>
      <c r="G22" s="7" t="s">
        <v>28</v>
      </c>
      <c r="H22" s="7" t="s">
        <v>16</v>
      </c>
      <c r="I22" s="9" t="s">
        <v>12</v>
      </c>
      <c r="J22" s="9" t="s">
        <v>13</v>
      </c>
      <c r="K22" s="9" t="s">
        <v>13</v>
      </c>
      <c r="L22" s="7" t="s">
        <v>13</v>
      </c>
      <c r="M22" s="7"/>
      <c r="N22" s="7"/>
      <c r="O22" s="7" t="s">
        <v>96</v>
      </c>
      <c r="P22" s="7"/>
      <c r="Q22" s="7" t="s">
        <v>142</v>
      </c>
      <c r="R22" s="7" t="s">
        <v>113</v>
      </c>
      <c r="S22" s="7" t="s">
        <v>113</v>
      </c>
      <c r="T22" s="9" t="s">
        <v>114</v>
      </c>
      <c r="U22" s="8" t="s">
        <v>113</v>
      </c>
      <c r="V22" s="27" t="s">
        <v>144</v>
      </c>
      <c r="W22" s="27" t="s">
        <v>150</v>
      </c>
    </row>
    <row r="23" spans="1:23" s="15" customFormat="1" ht="63.75" x14ac:dyDescent="0.25">
      <c r="A23" s="6">
        <v>13</v>
      </c>
      <c r="B23" s="7" t="s">
        <v>14</v>
      </c>
      <c r="C23" s="7" t="s">
        <v>15</v>
      </c>
      <c r="D23" s="7" t="s">
        <v>25</v>
      </c>
      <c r="E23" s="7" t="s">
        <v>26</v>
      </c>
      <c r="F23" s="7" t="s">
        <v>27</v>
      </c>
      <c r="G23" s="7" t="s">
        <v>28</v>
      </c>
      <c r="H23" s="7" t="s">
        <v>16</v>
      </c>
      <c r="I23" s="9" t="s">
        <v>12</v>
      </c>
      <c r="J23" s="9" t="s">
        <v>13</v>
      </c>
      <c r="K23" s="9" t="s">
        <v>13</v>
      </c>
      <c r="L23" s="7" t="s">
        <v>13</v>
      </c>
      <c r="M23" s="7"/>
      <c r="N23" s="7"/>
      <c r="O23" s="7" t="s">
        <v>96</v>
      </c>
      <c r="P23" s="7"/>
      <c r="Q23" s="7" t="s">
        <v>142</v>
      </c>
      <c r="R23" s="7" t="s">
        <v>66</v>
      </c>
      <c r="S23" s="7" t="s">
        <v>77</v>
      </c>
      <c r="T23" s="7" t="s">
        <v>115</v>
      </c>
      <c r="U23" s="8" t="s">
        <v>77</v>
      </c>
      <c r="V23" s="27" t="s">
        <v>144</v>
      </c>
      <c r="W23" s="27" t="s">
        <v>150</v>
      </c>
    </row>
    <row r="24" spans="1:23" s="15" customFormat="1" ht="72.75" customHeight="1" x14ac:dyDescent="0.25">
      <c r="A24" s="6">
        <v>14</v>
      </c>
      <c r="B24" s="24" t="s">
        <v>14</v>
      </c>
      <c r="C24" s="7" t="s">
        <v>15</v>
      </c>
      <c r="D24" s="7" t="s">
        <v>25</v>
      </c>
      <c r="E24" s="7" t="s">
        <v>26</v>
      </c>
      <c r="F24" s="7" t="s">
        <v>29</v>
      </c>
      <c r="G24" s="7" t="s">
        <v>30</v>
      </c>
      <c r="H24" s="7" t="s">
        <v>16</v>
      </c>
      <c r="I24" s="9" t="s">
        <v>12</v>
      </c>
      <c r="J24" s="9" t="s">
        <v>12</v>
      </c>
      <c r="K24" s="9" t="s">
        <v>13</v>
      </c>
      <c r="L24" s="7" t="s">
        <v>13</v>
      </c>
      <c r="M24" s="7"/>
      <c r="N24" s="7"/>
      <c r="O24" s="7" t="s">
        <v>59</v>
      </c>
      <c r="P24" s="7"/>
      <c r="Q24" s="7" t="s">
        <v>102</v>
      </c>
      <c r="R24" s="7" t="s">
        <v>103</v>
      </c>
      <c r="S24" s="7" t="s">
        <v>87</v>
      </c>
      <c r="T24" s="9" t="s">
        <v>126</v>
      </c>
      <c r="U24" s="17" t="s">
        <v>102</v>
      </c>
      <c r="V24" s="27" t="s">
        <v>145</v>
      </c>
      <c r="W24" s="27" t="s">
        <v>149</v>
      </c>
    </row>
    <row r="25" spans="1:23" s="15" customFormat="1" ht="63.75" x14ac:dyDescent="0.25">
      <c r="A25" s="6">
        <v>15</v>
      </c>
      <c r="B25" s="24" t="s">
        <v>14</v>
      </c>
      <c r="C25" s="7" t="s">
        <v>15</v>
      </c>
      <c r="D25" s="7" t="s">
        <v>25</v>
      </c>
      <c r="E25" s="7" t="s">
        <v>26</v>
      </c>
      <c r="F25" s="7" t="s">
        <v>29</v>
      </c>
      <c r="G25" s="7" t="s">
        <v>30</v>
      </c>
      <c r="H25" s="7" t="s">
        <v>16</v>
      </c>
      <c r="I25" s="9" t="s">
        <v>12</v>
      </c>
      <c r="J25" s="9" t="s">
        <v>12</v>
      </c>
      <c r="K25" s="9" t="s">
        <v>13</v>
      </c>
      <c r="L25" s="7" t="s">
        <v>13</v>
      </c>
      <c r="M25" s="7"/>
      <c r="N25" s="7">
        <v>161</v>
      </c>
      <c r="O25" s="7" t="s">
        <v>59</v>
      </c>
      <c r="P25" s="7"/>
      <c r="Q25" s="7" t="s">
        <v>102</v>
      </c>
      <c r="R25" s="7" t="s">
        <v>67</v>
      </c>
      <c r="S25" s="7" t="s">
        <v>116</v>
      </c>
      <c r="T25" s="9" t="s">
        <v>117</v>
      </c>
      <c r="U25" s="8" t="s">
        <v>67</v>
      </c>
      <c r="V25" s="27" t="s">
        <v>144</v>
      </c>
      <c r="W25" s="27" t="s">
        <v>151</v>
      </c>
    </row>
    <row r="26" spans="1:23" s="15" customFormat="1" ht="63.75" x14ac:dyDescent="0.25">
      <c r="A26" s="6">
        <v>16</v>
      </c>
      <c r="B26" s="25" t="s">
        <v>14</v>
      </c>
      <c r="C26" s="7" t="s">
        <v>15</v>
      </c>
      <c r="D26" s="7" t="s">
        <v>25</v>
      </c>
      <c r="E26" s="7" t="s">
        <v>26</v>
      </c>
      <c r="F26" s="7" t="s">
        <v>29</v>
      </c>
      <c r="G26" s="7" t="s">
        <v>30</v>
      </c>
      <c r="H26" s="7" t="s">
        <v>16</v>
      </c>
      <c r="I26" s="11" t="s">
        <v>12</v>
      </c>
      <c r="J26" s="11" t="s">
        <v>12</v>
      </c>
      <c r="K26" s="11" t="s">
        <v>13</v>
      </c>
      <c r="L26" s="12" t="s">
        <v>13</v>
      </c>
      <c r="M26" s="12"/>
      <c r="N26" s="7">
        <v>161</v>
      </c>
      <c r="O26" s="7" t="s">
        <v>59</v>
      </c>
      <c r="P26" s="7"/>
      <c r="Q26" s="7" t="s">
        <v>102</v>
      </c>
      <c r="R26" s="7" t="s">
        <v>67</v>
      </c>
      <c r="S26" s="7" t="s">
        <v>116</v>
      </c>
      <c r="T26" s="9" t="s">
        <v>118</v>
      </c>
      <c r="U26" s="8" t="s">
        <v>67</v>
      </c>
      <c r="V26" s="27" t="s">
        <v>145</v>
      </c>
      <c r="W26" s="27" t="s">
        <v>151</v>
      </c>
    </row>
    <row r="27" spans="1:23" s="15" customFormat="1" ht="51" x14ac:dyDescent="0.25">
      <c r="A27" s="6">
        <v>17</v>
      </c>
      <c r="B27" s="7" t="s">
        <v>14</v>
      </c>
      <c r="C27" s="7" t="s">
        <v>15</v>
      </c>
      <c r="D27" s="7" t="s">
        <v>25</v>
      </c>
      <c r="E27" s="7" t="s">
        <v>26</v>
      </c>
      <c r="F27" s="7" t="s">
        <v>31</v>
      </c>
      <c r="G27" s="7" t="s">
        <v>32</v>
      </c>
      <c r="H27" s="7" t="s">
        <v>16</v>
      </c>
      <c r="I27" s="9" t="s">
        <v>12</v>
      </c>
      <c r="J27" s="9" t="s">
        <v>13</v>
      </c>
      <c r="K27" s="9" t="s">
        <v>13</v>
      </c>
      <c r="L27" s="7" t="s">
        <v>13</v>
      </c>
      <c r="M27" s="7"/>
      <c r="N27" s="7"/>
      <c r="O27" s="7" t="s">
        <v>93</v>
      </c>
      <c r="P27" s="7"/>
      <c r="Q27" s="7" t="s">
        <v>109</v>
      </c>
      <c r="R27" s="7" t="s">
        <v>72</v>
      </c>
      <c r="S27" s="7" t="s">
        <v>72</v>
      </c>
      <c r="T27" s="9" t="s">
        <v>110</v>
      </c>
      <c r="U27" s="10" t="s">
        <v>72</v>
      </c>
      <c r="V27" s="27" t="s">
        <v>144</v>
      </c>
      <c r="W27" s="27" t="s">
        <v>148</v>
      </c>
    </row>
    <row r="28" spans="1:23" s="15" customFormat="1" ht="51" x14ac:dyDescent="0.25">
      <c r="A28" s="6">
        <v>18</v>
      </c>
      <c r="B28" s="7" t="s">
        <v>14</v>
      </c>
      <c r="C28" s="7" t="s">
        <v>15</v>
      </c>
      <c r="D28" s="7" t="s">
        <v>25</v>
      </c>
      <c r="E28" s="7" t="s">
        <v>26</v>
      </c>
      <c r="F28" s="7" t="s">
        <v>31</v>
      </c>
      <c r="G28" s="7" t="s">
        <v>32</v>
      </c>
      <c r="H28" s="7" t="s">
        <v>16</v>
      </c>
      <c r="I28" s="9" t="s">
        <v>12</v>
      </c>
      <c r="J28" s="9" t="s">
        <v>13</v>
      </c>
      <c r="K28" s="9" t="s">
        <v>13</v>
      </c>
      <c r="L28" s="9" t="s">
        <v>13</v>
      </c>
      <c r="M28" s="7"/>
      <c r="N28" s="7"/>
      <c r="O28" s="7" t="s">
        <v>62</v>
      </c>
      <c r="P28" s="7"/>
      <c r="Q28" s="7" t="s">
        <v>69</v>
      </c>
      <c r="R28" s="7" t="s">
        <v>74</v>
      </c>
      <c r="S28" s="7" t="s">
        <v>74</v>
      </c>
      <c r="T28" s="9" t="s">
        <v>111</v>
      </c>
      <c r="U28" s="17" t="s">
        <v>74</v>
      </c>
      <c r="V28" s="27" t="s">
        <v>144</v>
      </c>
      <c r="W28" s="27" t="s">
        <v>148</v>
      </c>
    </row>
    <row r="29" spans="1:23" s="15" customFormat="1" ht="51" x14ac:dyDescent="0.25">
      <c r="A29" s="6">
        <v>19</v>
      </c>
      <c r="B29" s="26" t="s">
        <v>14</v>
      </c>
      <c r="C29" s="7" t="s">
        <v>15</v>
      </c>
      <c r="D29" s="7" t="s">
        <v>25</v>
      </c>
      <c r="E29" s="7" t="s">
        <v>26</v>
      </c>
      <c r="F29" s="7" t="s">
        <v>31</v>
      </c>
      <c r="G29" s="7" t="s">
        <v>32</v>
      </c>
      <c r="H29" s="7" t="s">
        <v>16</v>
      </c>
      <c r="I29" s="9" t="s">
        <v>12</v>
      </c>
      <c r="J29" s="9" t="s">
        <v>13</v>
      </c>
      <c r="K29" s="9" t="s">
        <v>13</v>
      </c>
      <c r="L29" s="9" t="s">
        <v>13</v>
      </c>
      <c r="M29" s="7"/>
      <c r="N29" s="7"/>
      <c r="O29" s="7" t="s">
        <v>62</v>
      </c>
      <c r="P29" s="7"/>
      <c r="Q29" s="7" t="s">
        <v>69</v>
      </c>
      <c r="R29" s="7" t="s">
        <v>74</v>
      </c>
      <c r="S29" s="7" t="s">
        <v>74</v>
      </c>
      <c r="T29" s="9" t="s">
        <v>112</v>
      </c>
      <c r="U29" s="17" t="s">
        <v>74</v>
      </c>
      <c r="V29" s="27" t="s">
        <v>145</v>
      </c>
      <c r="W29" s="27" t="s">
        <v>148</v>
      </c>
    </row>
    <row r="30" spans="1:23" s="44" customFormat="1" x14ac:dyDescent="0.25">
      <c r="B30" s="43"/>
      <c r="C30" s="4"/>
      <c r="D30" s="4"/>
      <c r="E30" s="4"/>
      <c r="F30" s="4"/>
      <c r="G30" s="4"/>
      <c r="H30" s="4"/>
      <c r="I30" s="37"/>
      <c r="J30" s="37"/>
      <c r="K30" s="37"/>
      <c r="L30" s="37"/>
      <c r="M30" s="4"/>
      <c r="N30" s="4"/>
      <c r="O30" s="4"/>
      <c r="P30" s="4"/>
      <c r="Q30" s="4"/>
      <c r="R30" s="4"/>
      <c r="S30" s="4"/>
      <c r="T30" s="37"/>
      <c r="U30" s="6"/>
    </row>
    <row r="31" spans="1:23" s="15" customFormat="1" x14ac:dyDescent="0.25">
      <c r="B31" s="38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39"/>
      <c r="N31" s="39"/>
      <c r="O31" s="39"/>
      <c r="P31" s="39"/>
      <c r="Q31" s="39"/>
      <c r="R31" s="39"/>
      <c r="S31" s="39"/>
      <c r="T31" s="40"/>
      <c r="U31" s="41"/>
      <c r="V31" s="42"/>
      <c r="W31" s="42"/>
    </row>
    <row r="32" spans="1:23" s="15" customFormat="1" ht="15.75" x14ac:dyDescent="0.25">
      <c r="B32" s="102" t="s">
        <v>156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7"/>
      <c r="V32" s="27"/>
      <c r="W32" s="27"/>
    </row>
    <row r="33" spans="1:23" s="15" customFormat="1" x14ac:dyDescent="0.25">
      <c r="B33" s="4"/>
      <c r="C33" s="6"/>
      <c r="D33" s="6"/>
      <c r="E33" s="6"/>
      <c r="F33" s="6"/>
      <c r="G33" s="13"/>
      <c r="H33" s="6"/>
      <c r="I33" s="4"/>
      <c r="J33" s="4"/>
      <c r="K33" s="4"/>
      <c r="L33" s="4"/>
      <c r="M33" s="4"/>
      <c r="N33" s="4"/>
      <c r="O33" s="6"/>
      <c r="P33" s="6"/>
      <c r="Q33" s="6"/>
      <c r="R33" s="6"/>
      <c r="S33" s="6"/>
      <c r="T33" s="6"/>
      <c r="U33" s="17"/>
      <c r="V33" s="27"/>
      <c r="W33" s="27"/>
    </row>
    <row r="34" spans="1:23" s="15" customFormat="1" hidden="1" x14ac:dyDescent="0.25">
      <c r="B34" s="4"/>
      <c r="C34" s="6"/>
      <c r="D34" s="6"/>
      <c r="E34" s="6"/>
      <c r="F34" s="6"/>
      <c r="G34" s="13"/>
      <c r="H34" s="6"/>
      <c r="I34" s="100" t="s">
        <v>52</v>
      </c>
      <c r="J34" s="100"/>
      <c r="K34" s="100"/>
      <c r="L34" s="100"/>
      <c r="M34" s="100"/>
      <c r="N34" s="4"/>
      <c r="O34" s="6"/>
      <c r="P34" s="6"/>
      <c r="Q34" s="101" t="s">
        <v>53</v>
      </c>
      <c r="R34" s="101"/>
      <c r="S34" s="6"/>
      <c r="T34" s="6"/>
      <c r="U34" s="17"/>
      <c r="V34" s="27"/>
      <c r="W34" s="27"/>
    </row>
    <row r="35" spans="1:23" s="15" customFormat="1" ht="38.25" x14ac:dyDescent="0.25">
      <c r="B35" s="29" t="s">
        <v>0</v>
      </c>
      <c r="C35" s="29" t="s">
        <v>1</v>
      </c>
      <c r="D35" s="29" t="s">
        <v>2</v>
      </c>
      <c r="E35" s="29" t="s">
        <v>3</v>
      </c>
      <c r="F35" s="29" t="s">
        <v>4</v>
      </c>
      <c r="G35" s="29" t="s">
        <v>5</v>
      </c>
      <c r="H35" s="29" t="s">
        <v>6</v>
      </c>
      <c r="I35" s="29" t="s">
        <v>7</v>
      </c>
      <c r="J35" s="29" t="s">
        <v>8</v>
      </c>
      <c r="K35" s="29" t="s">
        <v>9</v>
      </c>
      <c r="L35" s="29" t="s">
        <v>10</v>
      </c>
      <c r="M35" s="29" t="s">
        <v>51</v>
      </c>
      <c r="N35" s="29" t="s">
        <v>50</v>
      </c>
      <c r="O35" s="29" t="s">
        <v>11</v>
      </c>
      <c r="P35" s="29" t="s">
        <v>83</v>
      </c>
      <c r="Q35" s="29" t="s">
        <v>84</v>
      </c>
      <c r="R35" s="29" t="s">
        <v>85</v>
      </c>
      <c r="S35" s="29" t="s">
        <v>54</v>
      </c>
      <c r="T35" s="29" t="s">
        <v>55</v>
      </c>
      <c r="U35" s="17"/>
      <c r="V35" s="27"/>
      <c r="W35" s="27"/>
    </row>
    <row r="36" spans="1:23" ht="56.25" customHeight="1" x14ac:dyDescent="0.25">
      <c r="A36" s="5">
        <v>20</v>
      </c>
      <c r="B36" s="7">
        <v>14</v>
      </c>
      <c r="C36" s="7" t="s">
        <v>127</v>
      </c>
      <c r="D36" s="26" t="s">
        <v>128</v>
      </c>
      <c r="E36" s="7" t="s">
        <v>127</v>
      </c>
      <c r="F36" s="26" t="s">
        <v>130</v>
      </c>
      <c r="G36" s="7" t="s">
        <v>129</v>
      </c>
      <c r="H36" s="7" t="s">
        <v>16</v>
      </c>
      <c r="I36" s="7" t="s">
        <v>12</v>
      </c>
      <c r="J36" s="9" t="s">
        <v>13</v>
      </c>
      <c r="K36" s="9" t="s">
        <v>13</v>
      </c>
      <c r="L36" s="7" t="s">
        <v>13</v>
      </c>
      <c r="M36" s="36"/>
      <c r="N36" s="36"/>
      <c r="O36" s="7" t="s">
        <v>94</v>
      </c>
      <c r="P36" s="7">
        <v>21</v>
      </c>
      <c r="Q36" s="7" t="s">
        <v>124</v>
      </c>
      <c r="R36" s="7" t="s">
        <v>65</v>
      </c>
      <c r="S36" s="7" t="s">
        <v>95</v>
      </c>
      <c r="T36" s="7" t="s">
        <v>167</v>
      </c>
      <c r="U36" s="17" t="s">
        <v>65</v>
      </c>
      <c r="V36" s="28" t="s">
        <v>144</v>
      </c>
      <c r="W36" s="28" t="s">
        <v>152</v>
      </c>
    </row>
    <row r="37" spans="1:23" ht="38.25" x14ac:dyDescent="0.25">
      <c r="A37" s="5">
        <v>21</v>
      </c>
      <c r="B37" s="7">
        <v>14</v>
      </c>
      <c r="C37" s="7" t="s">
        <v>127</v>
      </c>
      <c r="D37" s="26" t="s">
        <v>128</v>
      </c>
      <c r="E37" s="7" t="s">
        <v>127</v>
      </c>
      <c r="F37" s="26" t="s">
        <v>130</v>
      </c>
      <c r="G37" s="7" t="s">
        <v>129</v>
      </c>
      <c r="H37" s="7" t="s">
        <v>16</v>
      </c>
      <c r="I37" s="7" t="s">
        <v>12</v>
      </c>
      <c r="J37" s="9" t="s">
        <v>13</v>
      </c>
      <c r="K37" s="9" t="s">
        <v>13</v>
      </c>
      <c r="L37" s="7" t="s">
        <v>13</v>
      </c>
      <c r="M37" s="36"/>
      <c r="N37" s="36"/>
      <c r="O37" s="7" t="s">
        <v>94</v>
      </c>
      <c r="P37" s="7">
        <v>21</v>
      </c>
      <c r="Q37" s="7" t="s">
        <v>124</v>
      </c>
      <c r="R37" s="7" t="s">
        <v>65</v>
      </c>
      <c r="S37" s="7" t="s">
        <v>95</v>
      </c>
      <c r="T37" s="7" t="s">
        <v>125</v>
      </c>
      <c r="U37" s="17" t="s">
        <v>65</v>
      </c>
      <c r="V37" s="28" t="s">
        <v>145</v>
      </c>
      <c r="W37" s="28" t="s">
        <v>152</v>
      </c>
    </row>
    <row r="38" spans="1:23" hidden="1" x14ac:dyDescent="0.25">
      <c r="B38" s="7" t="s">
        <v>33</v>
      </c>
      <c r="C38" s="8" t="s">
        <v>34</v>
      </c>
      <c r="D38" s="8" t="s">
        <v>35</v>
      </c>
      <c r="E38" s="8" t="s">
        <v>34</v>
      </c>
      <c r="F38" s="8" t="s">
        <v>36</v>
      </c>
      <c r="G38" s="14" t="s">
        <v>37</v>
      </c>
      <c r="H38" s="8" t="s">
        <v>16</v>
      </c>
      <c r="I38" s="9"/>
      <c r="J38" s="9"/>
      <c r="K38" s="9"/>
      <c r="L38" s="7"/>
      <c r="M38" s="7"/>
      <c r="N38" s="7"/>
      <c r="O38" s="8" t="s">
        <v>56</v>
      </c>
      <c r="P38" s="8"/>
      <c r="Q38" s="8" t="s">
        <v>56</v>
      </c>
      <c r="R38" s="8" t="s">
        <v>56</v>
      </c>
      <c r="S38" s="8" t="s">
        <v>56</v>
      </c>
      <c r="T38" s="10" t="s">
        <v>56</v>
      </c>
      <c r="U38" s="10" t="s">
        <v>56</v>
      </c>
      <c r="V38" s="28"/>
      <c r="W38" s="28"/>
    </row>
    <row r="40" spans="1:23" x14ac:dyDescent="0.25">
      <c r="B40" s="31" t="s">
        <v>155</v>
      </c>
    </row>
    <row r="41" spans="1:23" x14ac:dyDescent="0.25">
      <c r="B41" s="16"/>
      <c r="C41" s="3"/>
      <c r="D41" s="3"/>
    </row>
    <row r="42" spans="1:23" x14ac:dyDescent="0.25">
      <c r="B42" s="16"/>
      <c r="C42" s="3"/>
      <c r="D42" s="3"/>
    </row>
    <row r="43" spans="1:23" x14ac:dyDescent="0.25">
      <c r="B43" s="16"/>
      <c r="C43" s="3"/>
      <c r="D43" s="3"/>
    </row>
    <row r="44" spans="1:23" x14ac:dyDescent="0.25">
      <c r="B44" s="16"/>
      <c r="C44" s="3"/>
      <c r="D44" s="3"/>
    </row>
    <row r="45" spans="1:23" x14ac:dyDescent="0.25">
      <c r="B45" s="16"/>
      <c r="C45" s="3"/>
      <c r="D45" s="3"/>
    </row>
    <row r="46" spans="1:23" x14ac:dyDescent="0.25">
      <c r="B46" s="16"/>
      <c r="C46" s="3"/>
      <c r="D46" s="3"/>
    </row>
    <row r="47" spans="1:23" x14ac:dyDescent="0.25">
      <c r="B47" s="16"/>
      <c r="C47" s="3"/>
      <c r="D47" s="3"/>
    </row>
    <row r="48" spans="1:23" x14ac:dyDescent="0.25">
      <c r="B48" s="16"/>
      <c r="C48" s="3"/>
      <c r="D48" s="3"/>
    </row>
    <row r="49" spans="2:21" x14ac:dyDescent="0.25">
      <c r="B49" s="16"/>
      <c r="C49" s="3"/>
      <c r="D49" s="3"/>
    </row>
    <row r="50" spans="2:21" x14ac:dyDescent="0.25">
      <c r="B50" s="16"/>
      <c r="C50" s="3"/>
      <c r="D50" s="3"/>
    </row>
    <row r="51" spans="2:21" x14ac:dyDescent="0.25">
      <c r="B51" s="16"/>
      <c r="C51" s="3"/>
      <c r="D51" s="3"/>
    </row>
    <row r="52" spans="2:21" x14ac:dyDescent="0.25">
      <c r="B52" s="16"/>
      <c r="C52" s="3"/>
      <c r="D52" s="3"/>
    </row>
    <row r="53" spans="2:21" x14ac:dyDescent="0.25">
      <c r="B53" s="16"/>
    </row>
    <row r="54" spans="2:21" x14ac:dyDescent="0.25">
      <c r="T54" s="2"/>
      <c r="U54" s="2"/>
    </row>
    <row r="55" spans="2:21" x14ac:dyDescent="0.25">
      <c r="T55" s="2"/>
      <c r="U55" s="2"/>
    </row>
    <row r="56" spans="2:21" x14ac:dyDescent="0.25">
      <c r="T56" s="2"/>
      <c r="U56" s="2"/>
    </row>
    <row r="57" spans="2:21" x14ac:dyDescent="0.25">
      <c r="S57" s="1"/>
    </row>
    <row r="58" spans="2:21" x14ac:dyDescent="0.25">
      <c r="S58" s="1"/>
    </row>
    <row r="59" spans="2:21" x14ac:dyDescent="0.25">
      <c r="S59" s="1"/>
      <c r="T59" s="2"/>
      <c r="U59" s="2"/>
    </row>
  </sheetData>
  <autoFilter ref="B4:W38"/>
  <mergeCells count="9">
    <mergeCell ref="I34:M34"/>
    <mergeCell ref="Q34:R34"/>
    <mergeCell ref="I3:M3"/>
    <mergeCell ref="Q3:R3"/>
    <mergeCell ref="B1:T1"/>
    <mergeCell ref="B17:T17"/>
    <mergeCell ref="I19:M19"/>
    <mergeCell ref="Q19:R19"/>
    <mergeCell ref="B32:T32"/>
  </mergeCells>
  <printOptions horizontalCentered="1"/>
  <pageMargins left="0.39370078740157483" right="0.19685039370078741" top="0.74803149606299213" bottom="0.55118110236220474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workbookViewId="0">
      <selection activeCell="H14" sqref="H14:K26"/>
    </sheetView>
  </sheetViews>
  <sheetFormatPr baseColWidth="10" defaultRowHeight="15" x14ac:dyDescent="0.25"/>
  <cols>
    <col min="2" max="2" width="38.42578125" customWidth="1"/>
    <col min="5" max="5" width="10.140625" customWidth="1"/>
    <col min="8" max="8" width="12.140625" customWidth="1"/>
  </cols>
  <sheetData>
    <row r="3" spans="2:5" ht="15" customHeight="1" x14ac:dyDescent="0.25">
      <c r="B3" s="103" t="s">
        <v>131</v>
      </c>
      <c r="C3" s="104" t="s">
        <v>139</v>
      </c>
      <c r="D3" s="104" t="s">
        <v>138</v>
      </c>
      <c r="E3" s="105" t="s">
        <v>132</v>
      </c>
    </row>
    <row r="4" spans="2:5" x14ac:dyDescent="0.25">
      <c r="B4" s="103"/>
      <c r="C4" s="104"/>
      <c r="D4" s="104"/>
      <c r="E4" s="106"/>
    </row>
    <row r="5" spans="2:5" x14ac:dyDescent="0.25">
      <c r="B5" s="18" t="s">
        <v>133</v>
      </c>
      <c r="C5" s="19">
        <v>1</v>
      </c>
      <c r="D5" s="19">
        <v>5</v>
      </c>
      <c r="E5" s="19">
        <f t="shared" ref="E5:E11" si="0">+SUM(C5:D5)</f>
        <v>6</v>
      </c>
    </row>
    <row r="6" spans="2:5" ht="15.75" customHeight="1" x14ac:dyDescent="0.25">
      <c r="B6" s="20" t="s">
        <v>134</v>
      </c>
      <c r="C6" s="19">
        <v>3</v>
      </c>
      <c r="D6" s="19">
        <v>4</v>
      </c>
      <c r="E6" s="19">
        <f t="shared" si="0"/>
        <v>7</v>
      </c>
    </row>
    <row r="7" spans="2:5" x14ac:dyDescent="0.25">
      <c r="B7" s="18" t="s">
        <v>135</v>
      </c>
      <c r="C7" s="19">
        <v>1</v>
      </c>
      <c r="D7" s="19">
        <v>1</v>
      </c>
      <c r="E7" s="19">
        <f t="shared" si="0"/>
        <v>2</v>
      </c>
    </row>
    <row r="8" spans="2:5" x14ac:dyDescent="0.25">
      <c r="B8" s="18" t="s">
        <v>136</v>
      </c>
      <c r="C8" s="19">
        <v>1</v>
      </c>
      <c r="D8" s="19">
        <v>1</v>
      </c>
      <c r="E8" s="19">
        <f t="shared" si="0"/>
        <v>2</v>
      </c>
    </row>
    <row r="9" spans="2:5" x14ac:dyDescent="0.25">
      <c r="B9" s="20" t="s">
        <v>137</v>
      </c>
      <c r="C9" s="19">
        <v>0</v>
      </c>
      <c r="D9" s="19">
        <v>2</v>
      </c>
      <c r="E9" s="19">
        <f t="shared" si="0"/>
        <v>2</v>
      </c>
    </row>
    <row r="10" spans="2:5" x14ac:dyDescent="0.25">
      <c r="B10" s="18" t="s">
        <v>154</v>
      </c>
      <c r="C10" s="19">
        <v>1</v>
      </c>
      <c r="D10" s="19">
        <v>1</v>
      </c>
      <c r="E10" s="19">
        <f t="shared" si="0"/>
        <v>2</v>
      </c>
    </row>
    <row r="11" spans="2:5" x14ac:dyDescent="0.25">
      <c r="B11" s="21" t="s">
        <v>132</v>
      </c>
      <c r="C11" s="22">
        <f>+SUM(C5:C10)</f>
        <v>7</v>
      </c>
      <c r="D11" s="22">
        <f t="shared" ref="D11" si="1">+SUM(D5:D10)</f>
        <v>14</v>
      </c>
      <c r="E11" s="22">
        <f t="shared" si="0"/>
        <v>21</v>
      </c>
    </row>
    <row r="12" spans="2:5" x14ac:dyDescent="0.25">
      <c r="B12" s="23"/>
      <c r="C12" s="23"/>
      <c r="D12" s="23"/>
      <c r="E12" s="23"/>
    </row>
    <row r="14" spans="2:5" ht="22.5" customHeight="1" x14ac:dyDescent="0.25"/>
  </sheetData>
  <mergeCells count="4"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F14"/>
  <sheetViews>
    <sheetView workbookViewId="0">
      <selection activeCell="C18" sqref="C17:C18"/>
    </sheetView>
  </sheetViews>
  <sheetFormatPr baseColWidth="10" defaultRowHeight="15" x14ac:dyDescent="0.25"/>
  <cols>
    <col min="2" max="2" width="24" customWidth="1"/>
  </cols>
  <sheetData>
    <row r="2" spans="2:6" ht="15.75" thickBot="1" x14ac:dyDescent="0.3"/>
    <row r="3" spans="2:6" ht="24.75" thickBot="1" x14ac:dyDescent="0.3">
      <c r="B3" s="131" t="s">
        <v>173</v>
      </c>
      <c r="C3" s="126" t="s">
        <v>174</v>
      </c>
      <c r="D3" s="110" t="s">
        <v>176</v>
      </c>
      <c r="E3" s="111"/>
      <c r="F3" s="112"/>
    </row>
    <row r="4" spans="2:6" ht="15.75" thickBot="1" x14ac:dyDescent="0.3">
      <c r="B4" s="132"/>
      <c r="C4" s="127" t="s">
        <v>175</v>
      </c>
      <c r="D4" s="113" t="s">
        <v>177</v>
      </c>
      <c r="E4" s="114" t="s">
        <v>178</v>
      </c>
      <c r="F4" s="115" t="s">
        <v>179</v>
      </c>
    </row>
    <row r="5" spans="2:6" ht="24" x14ac:dyDescent="0.25">
      <c r="B5" s="116" t="s">
        <v>183</v>
      </c>
      <c r="C5" s="133">
        <f>(1-(C6/C7))</f>
        <v>0.4838709677419355</v>
      </c>
      <c r="D5" s="108">
        <f t="shared" ref="D5:F5" si="0">(1-(D6/D7))</f>
        <v>0.38709677419354838</v>
      </c>
      <c r="E5" s="108">
        <f t="shared" si="0"/>
        <v>0.22580645161290325</v>
      </c>
      <c r="F5" s="109">
        <f t="shared" si="0"/>
        <v>0</v>
      </c>
    </row>
    <row r="6" spans="2:6" ht="24" x14ac:dyDescent="0.25">
      <c r="B6" s="117" t="s">
        <v>184</v>
      </c>
      <c r="C6" s="129">
        <v>16</v>
      </c>
      <c r="D6" s="119">
        <v>19</v>
      </c>
      <c r="E6" s="119">
        <v>24</v>
      </c>
      <c r="F6" s="120">
        <v>31</v>
      </c>
    </row>
    <row r="7" spans="2:6" ht="24.75" thickBot="1" x14ac:dyDescent="0.3">
      <c r="B7" s="118" t="s">
        <v>185</v>
      </c>
      <c r="C7" s="130">
        <v>31</v>
      </c>
      <c r="D7" s="121">
        <v>31</v>
      </c>
      <c r="E7" s="121">
        <v>31</v>
      </c>
      <c r="F7" s="122">
        <v>31</v>
      </c>
    </row>
    <row r="8" spans="2:6" ht="15.75" thickBot="1" x14ac:dyDescent="0.3">
      <c r="B8" s="107"/>
      <c r="C8" s="107"/>
      <c r="D8" s="107"/>
      <c r="E8" s="107"/>
      <c r="F8" s="107"/>
    </row>
    <row r="9" spans="2:6" ht="24.75" thickBot="1" x14ac:dyDescent="0.3">
      <c r="B9" s="131" t="s">
        <v>173</v>
      </c>
      <c r="C9" s="126" t="s">
        <v>174</v>
      </c>
      <c r="D9" s="110" t="s">
        <v>176</v>
      </c>
      <c r="E9" s="111"/>
      <c r="F9" s="112"/>
    </row>
    <row r="10" spans="2:6" ht="15.75" thickBot="1" x14ac:dyDescent="0.3">
      <c r="B10" s="132"/>
      <c r="C10" s="127" t="s">
        <v>175</v>
      </c>
      <c r="D10" s="123" t="s">
        <v>177</v>
      </c>
      <c r="E10" s="124" t="s">
        <v>178</v>
      </c>
      <c r="F10" s="125" t="s">
        <v>179</v>
      </c>
    </row>
    <row r="11" spans="2:6" ht="24" x14ac:dyDescent="0.25">
      <c r="B11" s="116" t="s">
        <v>180</v>
      </c>
      <c r="C11" s="128">
        <f>(1-(C12/C13))</f>
        <v>0.6</v>
      </c>
      <c r="D11" s="108">
        <f t="shared" ref="D11:F11" si="1">(1-(D12/D13))</f>
        <v>0.8</v>
      </c>
      <c r="E11" s="108">
        <f t="shared" si="1"/>
        <v>0.8</v>
      </c>
      <c r="F11" s="109">
        <f t="shared" si="1"/>
        <v>0.8</v>
      </c>
    </row>
    <row r="12" spans="2:6" x14ac:dyDescent="0.25">
      <c r="B12" s="117" t="s">
        <v>181</v>
      </c>
      <c r="C12" s="129">
        <v>2</v>
      </c>
      <c r="D12" s="119">
        <v>1</v>
      </c>
      <c r="E12" s="119">
        <v>1</v>
      </c>
      <c r="F12" s="120">
        <v>1</v>
      </c>
    </row>
    <row r="13" spans="2:6" ht="15.75" thickBot="1" x14ac:dyDescent="0.3">
      <c r="B13" s="118" t="s">
        <v>182</v>
      </c>
      <c r="C13" s="130">
        <v>5</v>
      </c>
      <c r="D13" s="121">
        <v>5</v>
      </c>
      <c r="E13" s="121">
        <v>5</v>
      </c>
      <c r="F13" s="122">
        <v>5</v>
      </c>
    </row>
    <row r="14" spans="2:6" x14ac:dyDescent="0.25">
      <c r="B14" s="107"/>
      <c r="C14" s="107"/>
      <c r="D14" s="107"/>
      <c r="E14" s="107"/>
      <c r="F14" s="107"/>
    </row>
  </sheetData>
  <mergeCells count="4">
    <mergeCell ref="D3:F3"/>
    <mergeCell ref="D9:F9"/>
    <mergeCell ref="B3:B4"/>
    <mergeCell ref="B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VALORES NUMERICOS</vt:lpstr>
      <vt:lpstr>CADENA FUNCIONAL</vt:lpstr>
      <vt:lpstr>Hoja2</vt:lpstr>
      <vt:lpstr>ITP</vt:lpstr>
      <vt:lpstr>'CADENA FUNCIONAL'!Área_de_impresión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Pretel Jesús, Rocio Allison</dc:creator>
  <cp:lastModifiedBy>Huaches Mulatillo, Rosa Elvira</cp:lastModifiedBy>
  <cp:lastPrinted>2019-03-19T17:13:02Z</cp:lastPrinted>
  <dcterms:created xsi:type="dcterms:W3CDTF">2019-01-14T23:59:48Z</dcterms:created>
  <dcterms:modified xsi:type="dcterms:W3CDTF">2020-01-10T01:52:57Z</dcterms:modified>
</cp:coreProperties>
</file>