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Pivot\"/>
    </mc:Choice>
  </mc:AlternateContent>
  <xr:revisionPtr revIDLastSave="0" documentId="13_ncr:1_{C3838BEB-56C6-4E53-824E-0B375BEA94D7}" xr6:coauthVersionLast="36" xr6:coauthVersionMax="45" xr10:uidLastSave="{00000000-0000-0000-0000-000000000000}"/>
  <bookViews>
    <workbookView xWindow="0" yWindow="0" windowWidth="19725" windowHeight="11625" activeTab="3" xr2:uid="{00000000-000D-0000-FFFF-FFFF00000000}"/>
  </bookViews>
  <sheets>
    <sheet name="Registro Val-Brech (1)" sheetId="1" r:id="rId1"/>
    <sheet name="Registro Val-Brech (2)" sheetId="2" r:id="rId2"/>
    <sheet name="0601 - LABORATORIO Y PATRONES" sheetId="3" r:id="rId3"/>
    <sheet name="06.01 - Insumo" sheetId="4" r:id="rId4"/>
  </sheets>
  <externalReferences>
    <externalReference r:id="rId5"/>
  </externalReferences>
  <definedNames>
    <definedName name="_xlnm.Print_Area" localSheetId="0">'Registro Val-Brech (1)'!$A$1:$H$235</definedName>
    <definedName name="_xlnm.Print_Area" localSheetId="1">'Registro Val-Brech (2)'!$A$1:$H$235</definedName>
    <definedName name="_xlnm.Print_Titles" localSheetId="0">'Registro Val-Brech (1)'!$13:$14</definedName>
    <definedName name="_xlnm.Print_Titles" localSheetId="1">'Registro Val-Brech (2)'!$13:$14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" i="4" l="1"/>
  <c r="O70" i="4"/>
  <c r="N70" i="4"/>
  <c r="I34" i="4"/>
  <c r="H34" i="4"/>
  <c r="G34" i="4"/>
  <c r="F34" i="4"/>
  <c r="F35" i="4" s="1"/>
  <c r="H96" i="3"/>
  <c r="H95" i="3"/>
  <c r="H94" i="3"/>
  <c r="H93" i="3"/>
  <c r="H92" i="3"/>
  <c r="H91" i="3"/>
  <c r="H90" i="3"/>
  <c r="H89" i="3"/>
  <c r="H88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O29" i="3"/>
  <c r="R29" i="3" s="1"/>
  <c r="N29" i="3"/>
  <c r="H28" i="3"/>
  <c r="H27" i="3"/>
  <c r="I26" i="3"/>
  <c r="H26" i="3"/>
  <c r="I25" i="3"/>
  <c r="H25" i="3"/>
  <c r="I24" i="3"/>
  <c r="I27" i="3" s="1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O6" i="3"/>
  <c r="R6" i="3" s="1"/>
  <c r="N6" i="3"/>
  <c r="F15" i="2"/>
  <c r="E15" i="2"/>
  <c r="F156" i="1"/>
  <c r="E156" i="1"/>
  <c r="F15" i="1"/>
  <c r="E15" i="1"/>
  <c r="P29" i="3" l="1"/>
  <c r="N71" i="4"/>
  <c r="U29" i="3"/>
  <c r="S29" i="3"/>
  <c r="S6" i="3"/>
  <c r="U6" i="3"/>
  <c r="Q29" i="3"/>
  <c r="Q6" i="3"/>
  <c r="P6" i="3"/>
  <c r="T6" i="3" l="1"/>
  <c r="W6" i="3" s="1"/>
  <c r="V6" i="3"/>
  <c r="T29" i="3"/>
  <c r="W29" i="3" s="1"/>
  <c r="V29" i="3"/>
  <c r="G235" i="2" l="1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H205" i="2"/>
  <c r="G205" i="2"/>
  <c r="G204" i="2"/>
  <c r="H204" i="2" s="1"/>
  <c r="G203" i="2"/>
  <c r="H203" i="2" s="1"/>
  <c r="G202" i="2"/>
  <c r="H202" i="2" s="1"/>
  <c r="H201" i="2"/>
  <c r="G201" i="2"/>
  <c r="G200" i="2"/>
  <c r="H200" i="2" s="1"/>
  <c r="G199" i="2"/>
  <c r="H199" i="2" s="1"/>
  <c r="G198" i="2"/>
  <c r="H198" i="2" s="1"/>
  <c r="H197" i="2"/>
  <c r="G197" i="2"/>
  <c r="G196" i="2"/>
  <c r="H196" i="2" s="1"/>
  <c r="G195" i="2"/>
  <c r="H195" i="2" s="1"/>
  <c r="G194" i="2"/>
  <c r="H194" i="2" s="1"/>
  <c r="H193" i="2"/>
  <c r="G193" i="2"/>
  <c r="G192" i="2"/>
  <c r="H192" i="2" s="1"/>
  <c r="G191" i="2"/>
  <c r="H191" i="2" s="1"/>
  <c r="G190" i="2"/>
  <c r="H190" i="2" s="1"/>
  <c r="G189" i="2"/>
  <c r="H189" i="2" s="1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H177" i="2"/>
  <c r="G177" i="2"/>
  <c r="G176" i="2"/>
  <c r="H176" i="2" s="1"/>
  <c r="G175" i="2"/>
  <c r="H175" i="2" s="1"/>
  <c r="G174" i="2"/>
  <c r="H174" i="2" s="1"/>
  <c r="G173" i="2"/>
  <c r="H173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G148" i="2"/>
  <c r="H148" i="2" s="1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G140" i="2"/>
  <c r="H140" i="2" s="1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H133" i="2"/>
  <c r="G133" i="2"/>
  <c r="G132" i="2"/>
  <c r="H132" i="2" s="1"/>
  <c r="G131" i="2"/>
  <c r="H131" i="2" s="1"/>
  <c r="G130" i="2"/>
  <c r="H130" i="2" s="1"/>
  <c r="H129" i="2"/>
  <c r="G129" i="2"/>
  <c r="G128" i="2"/>
  <c r="H128" i="2" s="1"/>
  <c r="G127" i="2"/>
  <c r="H127" i="2" s="1"/>
  <c r="G126" i="2"/>
  <c r="H126" i="2" s="1"/>
  <c r="H125" i="2"/>
  <c r="G125" i="2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H109" i="2"/>
  <c r="G109" i="2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H81" i="2"/>
  <c r="G81" i="2"/>
  <c r="G80" i="2"/>
  <c r="H80" i="2" s="1"/>
  <c r="G79" i="2"/>
  <c r="H79" i="2" s="1"/>
  <c r="G78" i="2"/>
  <c r="H78" i="2" s="1"/>
  <c r="H77" i="2"/>
  <c r="G77" i="2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H61" i="2"/>
  <c r="G61" i="2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H37" i="2"/>
  <c r="G37" i="2"/>
  <c r="G36" i="2"/>
  <c r="H36" i="2" s="1"/>
  <c r="G35" i="2"/>
  <c r="H35" i="2" s="1"/>
  <c r="G34" i="2"/>
  <c r="H34" i="2" s="1"/>
  <c r="H33" i="2"/>
  <c r="G33" i="2"/>
  <c r="G32" i="2"/>
  <c r="H32" i="2" s="1"/>
  <c r="G31" i="2"/>
  <c r="H31" i="2" s="1"/>
  <c r="G30" i="2"/>
  <c r="H30" i="2" s="1"/>
  <c r="H29" i="2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235" i="1" l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</calcChain>
</file>

<file path=xl/sharedStrings.xml><?xml version="1.0" encoding="utf-8"?>
<sst xmlns="http://schemas.openxmlformats.org/spreadsheetml/2006/main" count="2107" uniqueCount="390">
  <si>
    <t>REGISTRO DE VALORES DE LOS INDICADORES DE BRECHAS</t>
  </si>
  <si>
    <t>Nombre del Indicador</t>
  </si>
  <si>
    <t>Unidad de Medida (Variables)</t>
  </si>
  <si>
    <t>Variable 1 (V1)</t>
  </si>
  <si>
    <t>Variable 2 (V2)</t>
  </si>
  <si>
    <t xml:space="preserve">Instrucciones: </t>
  </si>
  <si>
    <t>a) Si no se cuenta con valores del indicador desagregados a nivel de departamento, provincia y/o distrito consignar: N.D.</t>
  </si>
  <si>
    <t>b) Si algún indicador no aplica a nivel de región, provincia o distrito, consignar: N/A</t>
  </si>
  <si>
    <t>Nivel de Desagregación del Indicador de Brecha</t>
  </si>
  <si>
    <t>VARIACIÓN DE LO REQUERIDO</t>
  </si>
  <si>
    <t>NACIONAL</t>
  </si>
  <si>
    <t>DEPARTAMENTO</t>
  </si>
  <si>
    <t>PROVINCIA</t>
  </si>
  <si>
    <t>DISTRITO</t>
  </si>
  <si>
    <t>REQUERIDO
(V1)</t>
  </si>
  <si>
    <t>IMPLEMENTADO
(V2)</t>
  </si>
  <si>
    <t>POR IMPLEMENTAR
(V3=V1-V2)</t>
  </si>
  <si>
    <t>BRECHA %</t>
  </si>
  <si>
    <t>INCREMENTO 2021</t>
  </si>
  <si>
    <t>INCREMENTO 2022</t>
  </si>
  <si>
    <t>PERÚ</t>
  </si>
  <si>
    <t>AMAZONAS</t>
  </si>
  <si>
    <t>N.D.</t>
  </si>
  <si>
    <t>CHACHAPOYAS</t>
  </si>
  <si>
    <t>N/A</t>
  </si>
  <si>
    <t>BAGUA</t>
  </si>
  <si>
    <t>BONGARÁ</t>
  </si>
  <si>
    <t>CONDORCANQUI</t>
  </si>
  <si>
    <t>LUYA</t>
  </si>
  <si>
    <t>RODRÍGUEZ DE MENDOZA</t>
  </si>
  <si>
    <t>UTCUBAMBA</t>
  </si>
  <si>
    <t>ANCASH</t>
  </si>
  <si>
    <t>HUARAZ</t>
  </si>
  <si>
    <t>AIJA</t>
  </si>
  <si>
    <t>ANTONIO RAIMONDI</t>
  </si>
  <si>
    <t>ASUNCIÓN</t>
  </si>
  <si>
    <t>BOLOGNESI</t>
  </si>
  <si>
    <t>CARHUAZ</t>
  </si>
  <si>
    <t>CARLOS FERMÍN FITZCARRALD</t>
  </si>
  <si>
    <t>CASMA</t>
  </si>
  <si>
    <t>CORONGO</t>
  </si>
  <si>
    <t>HUARI</t>
  </si>
  <si>
    <t>HUARMEY</t>
  </si>
  <si>
    <t>HUAYLAS</t>
  </si>
  <si>
    <t>MARISCAL LUZURIAGA</t>
  </si>
  <si>
    <t>OCROS</t>
  </si>
  <si>
    <t>PALLASCA</t>
  </si>
  <si>
    <t>POMABAMBA</t>
  </si>
  <si>
    <t>RECUAY</t>
  </si>
  <si>
    <t>SANTA</t>
  </si>
  <si>
    <t>SIHUAS</t>
  </si>
  <si>
    <t>YUNGAY</t>
  </si>
  <si>
    <t>APURÍMAC</t>
  </si>
  <si>
    <t>ABANCAY</t>
  </si>
  <si>
    <t>ANDAHUAYLAS</t>
  </si>
  <si>
    <t>ANTABAMBA</t>
  </si>
  <si>
    <t>AYMARAES</t>
  </si>
  <si>
    <t>COTABAMBAS</t>
  </si>
  <si>
    <t>CHINCHEROS</t>
  </si>
  <si>
    <t>GRAU</t>
  </si>
  <si>
    <t>AREQUIPA</t>
  </si>
  <si>
    <t>CAMANÁ</t>
  </si>
  <si>
    <t>CARAVELÍ</t>
  </si>
  <si>
    <t>CASTILLA</t>
  </si>
  <si>
    <t>CAYLLOMA</t>
  </si>
  <si>
    <t>CONDESUYOS</t>
  </si>
  <si>
    <t>ISLAY</t>
  </si>
  <si>
    <t>LA UNIÓN</t>
  </si>
  <si>
    <t>AYACUCHO</t>
  </si>
  <si>
    <t>HUAMANGA</t>
  </si>
  <si>
    <t>CANGALLO</t>
  </si>
  <si>
    <t>HUANCA SANCOS</t>
  </si>
  <si>
    <t>HUANTA</t>
  </si>
  <si>
    <t>LA MAR</t>
  </si>
  <si>
    <t>LUCANAS</t>
  </si>
  <si>
    <t>PARINACOCHAS</t>
  </si>
  <si>
    <t>PAUCAR DEL SARA SARA</t>
  </si>
  <si>
    <t>SUCRE</t>
  </si>
  <si>
    <t>VÍCTOR FAJARDO</t>
  </si>
  <si>
    <t>VILCAS HUAMÁN</t>
  </si>
  <si>
    <t>CAJAMARCA</t>
  </si>
  <si>
    <t>CAJABAMBA</t>
  </si>
  <si>
    <t>CELENDÍN</t>
  </si>
  <si>
    <t>CHOTA</t>
  </si>
  <si>
    <t>CONTUMAZÁ</t>
  </si>
  <si>
    <t>CUTERVO</t>
  </si>
  <si>
    <t>HUALGAYOC</t>
  </si>
  <si>
    <t>JAÉN</t>
  </si>
  <si>
    <t>SAN IGNACIO</t>
  </si>
  <si>
    <t>SAN MARCOS</t>
  </si>
  <si>
    <t>SAN MIGUEL</t>
  </si>
  <si>
    <t>SAN PABLO</t>
  </si>
  <si>
    <t>SANTA CRUZ</t>
  </si>
  <si>
    <t>CALLAO</t>
  </si>
  <si>
    <t>CUSCO</t>
  </si>
  <si>
    <t>ACOMAYO</t>
  </si>
  <si>
    <t>ANTA</t>
  </si>
  <si>
    <t>CALCA</t>
  </si>
  <si>
    <t>CANAS</t>
  </si>
  <si>
    <t>CANCHIS</t>
  </si>
  <si>
    <t>CHUMBIVILCAS</t>
  </si>
  <si>
    <t>ESPINAR</t>
  </si>
  <si>
    <t>LA CONVENCIÓN</t>
  </si>
  <si>
    <t>PARURO</t>
  </si>
  <si>
    <t>PAUCARTAMBO</t>
  </si>
  <si>
    <t>QUISPICANCHI</t>
  </si>
  <si>
    <t>URUBAMBA</t>
  </si>
  <si>
    <t>HUANCAVELICA</t>
  </si>
  <si>
    <t>ACOBAMBA</t>
  </si>
  <si>
    <t>ANGARAES</t>
  </si>
  <si>
    <t>CASTROVIRREYNA</t>
  </si>
  <si>
    <t>CHURCAMPA</t>
  </si>
  <si>
    <t>HUAYTARÁ</t>
  </si>
  <si>
    <t>TAYACAJA</t>
  </si>
  <si>
    <t>HUANUCO</t>
  </si>
  <si>
    <t>AMBO</t>
  </si>
  <si>
    <t>DOS DE MAYO</t>
  </si>
  <si>
    <t>HUACAYBAMBA</t>
  </si>
  <si>
    <t>HUAMALIES</t>
  </si>
  <si>
    <t>LEONCIO PRADO</t>
  </si>
  <si>
    <t>MARAÑÓN</t>
  </si>
  <si>
    <t>PACHITEA</t>
  </si>
  <si>
    <t>PUERTO INCA</t>
  </si>
  <si>
    <t>LAURICOCHA</t>
  </si>
  <si>
    <t>YAROWILCA</t>
  </si>
  <si>
    <t>ICA</t>
  </si>
  <si>
    <t>CHINCHA</t>
  </si>
  <si>
    <t>NASCA</t>
  </si>
  <si>
    <t>PALPA</t>
  </si>
  <si>
    <t>PISCO</t>
  </si>
  <si>
    <t>JUNÍN</t>
  </si>
  <si>
    <t>HUANCAYO</t>
  </si>
  <si>
    <t>CONCEPCIÓN</t>
  </si>
  <si>
    <t>CHANCHAMAYO</t>
  </si>
  <si>
    <t>JAUJA</t>
  </si>
  <si>
    <t xml:space="preserve">SATIPO </t>
  </si>
  <si>
    <t>TARMA</t>
  </si>
  <si>
    <t>YAULI</t>
  </si>
  <si>
    <t>CHUPACA</t>
  </si>
  <si>
    <t>LA LIBERTAD</t>
  </si>
  <si>
    <t>TRUJILLO</t>
  </si>
  <si>
    <t>ASCOPE</t>
  </si>
  <si>
    <t>BOLÍVAR</t>
  </si>
  <si>
    <t>CHEPÉN</t>
  </si>
  <si>
    <t>JULCÁN</t>
  </si>
  <si>
    <t>OTUZCO</t>
  </si>
  <si>
    <t>PACASMAYO</t>
  </si>
  <si>
    <t>PATAZ</t>
  </si>
  <si>
    <t>SÁNCHEZ CARRIÓN</t>
  </si>
  <si>
    <t>SANTIAGO DE CHUCO</t>
  </si>
  <si>
    <t>GRAN CHIMÚ</t>
  </si>
  <si>
    <t>VIRÚ</t>
  </si>
  <si>
    <t>LAMBAYEQUE</t>
  </si>
  <si>
    <t>CHICLAYO</t>
  </si>
  <si>
    <t>FERREÑAFE</t>
  </si>
  <si>
    <t>LIMA</t>
  </si>
  <si>
    <t>BARRANCA</t>
  </si>
  <si>
    <t>CAJATAMBO</t>
  </si>
  <si>
    <t>CANTA</t>
  </si>
  <si>
    <t>CAÑETE</t>
  </si>
  <si>
    <t>HUARAL</t>
  </si>
  <si>
    <t>HUAROCHIRI</t>
  </si>
  <si>
    <t>HUAURA</t>
  </si>
  <si>
    <t>OYÓN</t>
  </si>
  <si>
    <t>YAUYOS</t>
  </si>
  <si>
    <t>LORETO</t>
  </si>
  <si>
    <t>MAYNAS</t>
  </si>
  <si>
    <t>ALTO AMAZONAS</t>
  </si>
  <si>
    <t>MARISCAL RAMÓN CASTILLA</t>
  </si>
  <si>
    <t>REQUENA</t>
  </si>
  <si>
    <t>UCAYALI</t>
  </si>
  <si>
    <t>DATEM DEL MARAÑÓN</t>
  </si>
  <si>
    <t>PUTUMAYO</t>
  </si>
  <si>
    <t>MADRE DE DIOS</t>
  </si>
  <si>
    <t>TAMBOPATA</t>
  </si>
  <si>
    <t>MANÚ</t>
  </si>
  <si>
    <t>TAHUAMANÚ</t>
  </si>
  <si>
    <t>MOQUEGUA</t>
  </si>
  <si>
    <t>MARISCAL NIETO</t>
  </si>
  <si>
    <t>GENERAL SÁNCHEZ CERRO</t>
  </si>
  <si>
    <t>ILO</t>
  </si>
  <si>
    <t>PASCO</t>
  </si>
  <si>
    <t>DANIEL A. CARRIÓN</t>
  </si>
  <si>
    <t>OXAPAMPA</t>
  </si>
  <si>
    <t>PIURA</t>
  </si>
  <si>
    <t>AYABACA</t>
  </si>
  <si>
    <t>HUANCABAMBA</t>
  </si>
  <si>
    <t>MORROPÓN</t>
  </si>
  <si>
    <t>PAITA</t>
  </si>
  <si>
    <t>SULLANA</t>
  </si>
  <si>
    <t>TALARA</t>
  </si>
  <si>
    <t>SECHURA</t>
  </si>
  <si>
    <t>PUNO</t>
  </si>
  <si>
    <t>AZÁNGARO</t>
  </si>
  <si>
    <t>CARABAYA</t>
  </si>
  <si>
    <t>CHUCUITO</t>
  </si>
  <si>
    <t>EL COLLAO</t>
  </si>
  <si>
    <t>HUANCANÉ</t>
  </si>
  <si>
    <t>LAMPA</t>
  </si>
  <si>
    <t>MELGAR</t>
  </si>
  <si>
    <t>MOHO</t>
  </si>
  <si>
    <t>SAN ANTONIO DE PUTINA</t>
  </si>
  <si>
    <t>SAN ROMÁN</t>
  </si>
  <si>
    <t>SANDIA</t>
  </si>
  <si>
    <t>YUNGUYO</t>
  </si>
  <si>
    <t>SAN MARTÍN</t>
  </si>
  <si>
    <t>MOYOBAMBA</t>
  </si>
  <si>
    <t>BELLAVISTA</t>
  </si>
  <si>
    <t>EL DORADO</t>
  </si>
  <si>
    <t>HUALLAGA</t>
  </si>
  <si>
    <t>LAMAS</t>
  </si>
  <si>
    <t>MARISCAL CÁCERES</t>
  </si>
  <si>
    <t>PICOTA</t>
  </si>
  <si>
    <t>RIOJA</t>
  </si>
  <si>
    <t>TOCACHE</t>
  </si>
  <si>
    <t>TACNA</t>
  </si>
  <si>
    <t>CANDARAVE</t>
  </si>
  <si>
    <t>JORGE BASADRE</t>
  </si>
  <si>
    <t>TARATA</t>
  </si>
  <si>
    <t>TUMBES</t>
  </si>
  <si>
    <t>CONTRALMIRANTE VILLAR</t>
  </si>
  <si>
    <t>ZARUMILLA</t>
  </si>
  <si>
    <t>CORONEL PORTILLO</t>
  </si>
  <si>
    <t>ATALAYA</t>
  </si>
  <si>
    <t>PADRE ABAD</t>
  </si>
  <si>
    <t>PURÚS</t>
  </si>
  <si>
    <t>SECTOR PRODUCCION</t>
  </si>
  <si>
    <t>PORCENTAJE DE LABORATORIOS QUE OPERAN EN CONDICIONES NO ADECUADAS</t>
  </si>
  <si>
    <t>PORCENTAJE DE MAGNITUDES NO ATENDIDAS CON LABORATORIOS</t>
  </si>
  <si>
    <t>Laboratorios de Metrología</t>
  </si>
  <si>
    <t>Total de Laboratorios de Metrología en condiciones adecuadas</t>
  </si>
  <si>
    <t>Total de Laboratorios de Metrología existentes</t>
  </si>
  <si>
    <t>Magnitudes atendidas</t>
  </si>
  <si>
    <t>Total de Magnitudes requieren atención en laboratorios</t>
  </si>
  <si>
    <t>Total de Magnitudes atendidas con laboratorios (de manera completa)</t>
  </si>
  <si>
    <t>BRECHA</t>
  </si>
  <si>
    <t>PROGRAMACION</t>
  </si>
  <si>
    <t>REDUCCION DE LA BRECHA</t>
  </si>
  <si>
    <t>PLIEGO</t>
  </si>
  <si>
    <t>TIPOLOGIA</t>
  </si>
  <si>
    <t>SERVICIO</t>
  </si>
  <si>
    <t>INDICADOR</t>
  </si>
  <si>
    <t>TIPO DE INDICADOR</t>
  </si>
  <si>
    <t>NOMBRE DE LA UNIDAD PRODUCTORA</t>
  </si>
  <si>
    <t>UBICACIÓN (DISTRITO/
PROVINCIA/
REGION)</t>
  </si>
  <si>
    <t>Condicionas adecuadas</t>
  </si>
  <si>
    <t>CUI</t>
  </si>
  <si>
    <t>NOMBRE DE LA INVERSION</t>
  </si>
  <si>
    <t>UNIVERSO</t>
  </si>
  <si>
    <t>LINEA BASE</t>
  </si>
  <si>
    <t>UNIDADES</t>
  </si>
  <si>
    <t>PORCENTAJE</t>
  </si>
  <si>
    <t>INACAL</t>
  </si>
  <si>
    <t>LABORATORIOS DE METROLOGIA</t>
  </si>
  <si>
    <t>SERVICIO DE CUSTODIA DE PATRONES, MEDICION Y CALIBRACIÓN DE EQUIPOS</t>
  </si>
  <si>
    <t>CALIDAD</t>
  </si>
  <si>
    <t>SI</t>
  </si>
  <si>
    <t>NO</t>
  </si>
  <si>
    <t>●</t>
  </si>
  <si>
    <t>Por trabajar</t>
  </si>
  <si>
    <t>COBERTURA</t>
  </si>
  <si>
    <t>Magnitud atendida</t>
  </si>
  <si>
    <t>N.A</t>
  </si>
  <si>
    <t>Gases</t>
  </si>
  <si>
    <t>Bionanalisis</t>
  </si>
  <si>
    <t>Microbiologia</t>
  </si>
  <si>
    <t>#</t>
  </si>
  <si>
    <t>Laboratorios</t>
  </si>
  <si>
    <t>DEP</t>
  </si>
  <si>
    <t>PROV</t>
  </si>
  <si>
    <t>DIST</t>
  </si>
  <si>
    <t>Condiciones adecuadas de operación</t>
  </si>
  <si>
    <t>IOARR</t>
  </si>
  <si>
    <t>Atendidas por INACAL</t>
  </si>
  <si>
    <t>Atenión Parcial</t>
  </si>
  <si>
    <t>Quitar termino lab</t>
  </si>
  <si>
    <t>No Existente</t>
  </si>
  <si>
    <t>Laboratorio de Masa LM</t>
  </si>
  <si>
    <t>Lima</t>
  </si>
  <si>
    <t>No es suficiente falta equipos nuevos</t>
  </si>
  <si>
    <t>Microvolúmenes</t>
  </si>
  <si>
    <t>Laboratorio de Grandes masas GM</t>
  </si>
  <si>
    <t>Medidores Volumétricos Patrones</t>
  </si>
  <si>
    <t>Laboratorio de Masa M2</t>
  </si>
  <si>
    <t>Desaperació por integración con el GM</t>
  </si>
  <si>
    <t>Densidad</t>
  </si>
  <si>
    <t>Laboratorio de Volumen y Densidad LVD</t>
  </si>
  <si>
    <t>Viscosidad</t>
  </si>
  <si>
    <t>Laboratorio de Grandes Volumenes</t>
  </si>
  <si>
    <t>Patrones y calibres dimensionales</t>
  </si>
  <si>
    <t>Laboratorio de Longitud y Angulo LLA</t>
  </si>
  <si>
    <t>Micrometrología dimensional</t>
  </si>
  <si>
    <t>Laboratorio de Cinta Metricas</t>
  </si>
  <si>
    <t>Mecanica de Acabado superficial</t>
  </si>
  <si>
    <t>Laboratorio de Fuerza y Presion</t>
  </si>
  <si>
    <t>Bloques patrón de longitud</t>
  </si>
  <si>
    <t>Laboratorio de Flujo de Gases LFG</t>
  </si>
  <si>
    <t>Interferometría láser</t>
  </si>
  <si>
    <t>Laboratorio de Flujo de Liquidos LFL</t>
  </si>
  <si>
    <t>ángulo</t>
  </si>
  <si>
    <t>Laboratorio de Quimica Organica</t>
  </si>
  <si>
    <t>óptica</t>
  </si>
  <si>
    <t>Laboratorio de Quimica Inorganica</t>
  </si>
  <si>
    <t>Propiedades ópticas de los materiales</t>
  </si>
  <si>
    <t>Laboratorio de Electroquimica</t>
  </si>
  <si>
    <t>Grandes distancias</t>
  </si>
  <si>
    <t>Laboratorio de energia y potencia LE</t>
  </si>
  <si>
    <t>Metrología Dimensional industrial</t>
  </si>
  <si>
    <t>Laboratorio de Acustica LAC</t>
  </si>
  <si>
    <t>Formas</t>
  </si>
  <si>
    <t>Laboratorio de Tiempo y Frecuencia LTF</t>
  </si>
  <si>
    <t>Nanometrología</t>
  </si>
  <si>
    <t>Laboratorio AC/DC</t>
  </si>
  <si>
    <t>Transito</t>
  </si>
  <si>
    <t>Laboratorio de Termometría</t>
  </si>
  <si>
    <t>Metrología dimensional 3D</t>
  </si>
  <si>
    <t>Laboratorio de Higrometría</t>
  </si>
  <si>
    <t>Balanzas colgantes / Dinamómetros</t>
  </si>
  <si>
    <t>Laboratorio Itinerante 1</t>
  </si>
  <si>
    <t>La Libertad</t>
  </si>
  <si>
    <t>Trujillo</t>
  </si>
  <si>
    <t>Se requieren acoplar ensayos de humedad relativa</t>
  </si>
  <si>
    <t>Pesas patrones</t>
  </si>
  <si>
    <t>Laboratorio Itinerante 2</t>
  </si>
  <si>
    <t>San Martin</t>
  </si>
  <si>
    <t>Tarapoto</t>
  </si>
  <si>
    <t>Pesas de gran capacidad  de 50 kg hasta 1000 kg</t>
  </si>
  <si>
    <t>Laboratorio Itinerante 3</t>
  </si>
  <si>
    <t>Cusco</t>
  </si>
  <si>
    <t>Flujo de Líquido</t>
  </si>
  <si>
    <t>Laboratorio de Radiaciones</t>
  </si>
  <si>
    <t>Patrones Primarios Volumetricos</t>
  </si>
  <si>
    <t>Laboratorio de Fotometría y Radiometria Optica</t>
  </si>
  <si>
    <t>Se creo. 2019.</t>
  </si>
  <si>
    <t>Medidores de Flujo</t>
  </si>
  <si>
    <t>Laboratorio de compatibilidad electromagnetica</t>
  </si>
  <si>
    <t>Medidores de GLP</t>
  </si>
  <si>
    <t>Laboratorio de Iluminación</t>
  </si>
  <si>
    <t>Medidores de GNV</t>
  </si>
  <si>
    <t>Laboratorio de Quimica - Clinicos</t>
  </si>
  <si>
    <t>Medidores de flujo de Alta Presión</t>
  </si>
  <si>
    <t>Laboratorio de Quimica - Microbiologia</t>
  </si>
  <si>
    <t>Anemómetría (flujo de viento)</t>
  </si>
  <si>
    <t>Laboratorio de gravedad y dureza</t>
  </si>
  <si>
    <t>Resistencias Patrones (AC/DC)</t>
  </si>
  <si>
    <t>Laboraorio de potencia</t>
  </si>
  <si>
    <t>Tensión (AC/DC)</t>
  </si>
  <si>
    <t>Laboratorio de dispostivos medicos</t>
  </si>
  <si>
    <t>Corriente (AC/DC)</t>
  </si>
  <si>
    <t>Total</t>
  </si>
  <si>
    <t xml:space="preserve">Patrones de energía  </t>
  </si>
  <si>
    <t>Transformadores de tensión y corriente</t>
  </si>
  <si>
    <t>Sonómetros</t>
  </si>
  <si>
    <t xml:space="preserve">Vibraciones
</t>
  </si>
  <si>
    <t>Tiempo y Frecuencia</t>
  </si>
  <si>
    <t xml:space="preserve">Fotometría  </t>
  </si>
  <si>
    <t>Propiedades Térmicas</t>
  </si>
  <si>
    <t>Radiación</t>
  </si>
  <si>
    <t>Termometría de Contacto</t>
  </si>
  <si>
    <t>Higrometría</t>
  </si>
  <si>
    <t>Contenido de humedad</t>
  </si>
  <si>
    <t>Celdas de Puntos Fijos</t>
  </si>
  <si>
    <t>Fuerza</t>
  </si>
  <si>
    <t>Torque</t>
  </si>
  <si>
    <t>Presión</t>
  </si>
  <si>
    <t>Vacío</t>
  </si>
  <si>
    <t>Dureza</t>
  </si>
  <si>
    <t>Patrón Nacional de Masa</t>
  </si>
  <si>
    <t>Pesas de Precisión</t>
  </si>
  <si>
    <t>Volumen de solidos (masas y pesas)</t>
  </si>
  <si>
    <t>Susceptibilidad magnetica de solidos (pesas)</t>
  </si>
  <si>
    <t>ELECTROQUÍMICA</t>
  </si>
  <si>
    <t>Quimica Inorganica</t>
  </si>
  <si>
    <t>Quimica Organica</t>
  </si>
  <si>
    <t>GASES</t>
  </si>
  <si>
    <t>BIOANÁLISIS</t>
  </si>
  <si>
    <t>MICROBIOLOGÍA</t>
  </si>
  <si>
    <t xml:space="preserve">Compatibilidad Electromagnética. </t>
  </si>
  <si>
    <t>Ensayos Mecánicos (Aprobación de modelo)</t>
  </si>
  <si>
    <t>Ensayos Climatológicos (Aprobación de modelo)</t>
  </si>
  <si>
    <t>Ensayos Eléctricos y Electrónicos (Aprobación de modelo)</t>
  </si>
  <si>
    <t>Cinemática / Velocidad</t>
  </si>
  <si>
    <t>Instrumentos de pesaje de funcionamiento no automático / Balanzas</t>
  </si>
  <si>
    <t>Resonancia Magnetica Biomedica</t>
  </si>
  <si>
    <t>Bioseñales</t>
  </si>
  <si>
    <t>Optica Biomedica</t>
  </si>
  <si>
    <t>LÍNEA BASE 2020</t>
  </si>
  <si>
    <t>INCREMENTO 2023</t>
  </si>
  <si>
    <t>AÑO 2020</t>
  </si>
  <si>
    <t>VALORES NUMERICOS DE LOS INDICADORES DE BRECHAS DEL SECTOR PRODUCCIÓN - PMI 2021 - 2023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</si>
</sst>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rgb="FF00B050"/>
      <name val="Calibri"/>
      <family val="2"/>
      <scheme val="minor"/>
    </font>
    <font>
      <u/>
      <sz val="8"/>
      <color rgb="FF7030A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sz val="12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3" fontId="11" fillId="0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10" fontId="13" fillId="0" borderId="7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10" fontId="13" fillId="2" borderId="9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vertical="center"/>
    </xf>
    <xf numFmtId="0" fontId="17" fillId="3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3" borderId="18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10" fontId="3" fillId="0" borderId="20" xfId="0" applyNumberFormat="1" applyFont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10" fontId="3" fillId="4" borderId="16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9" fontId="13" fillId="6" borderId="9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0" fillId="7" borderId="9" xfId="0" applyFont="1" applyFill="1" applyBorder="1" applyAlignment="1">
      <alignment horizontal="center"/>
    </xf>
    <xf numFmtId="0" fontId="0" fillId="0" borderId="9" xfId="0" applyBorder="1"/>
    <xf numFmtId="0" fontId="3" fillId="6" borderId="9" xfId="0" applyFont="1" applyFill="1" applyBorder="1" applyAlignment="1">
      <alignment horizontal="center" vertical="center"/>
    </xf>
    <xf numFmtId="9" fontId="3" fillId="6" borderId="9" xfId="1" applyFont="1" applyFill="1" applyBorder="1" applyAlignment="1">
      <alignment horizontal="center" vertical="center"/>
    </xf>
    <xf numFmtId="9" fontId="3" fillId="6" borderId="9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64" fontId="13" fillId="6" borderId="9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9" fontId="3" fillId="0" borderId="9" xfId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8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9" borderId="9" xfId="0" applyFont="1" applyFill="1" applyBorder="1"/>
    <xf numFmtId="0" fontId="19" fillId="9" borderId="9" xfId="0" applyFont="1" applyFill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21" fillId="9" borderId="30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wrapText="1"/>
    </xf>
    <xf numFmtId="3" fontId="15" fillId="2" borderId="10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3" fillId="11" borderId="25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espinoza.INACAL\AppData\Local\Microsoft\Windows\INetCache\Content.Outlook\UBQ3MF1X\Valor%20Indicador%20de%20Brecha%20-%20INA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ATORIO Y PATRONES"/>
      <sheetName val="Insumo"/>
      <sheetName val="Hoja2"/>
    </sheetNames>
    <sheetDataSet>
      <sheetData sheetId="0"/>
      <sheetData sheetId="1">
        <row r="1">
          <cell r="M1" t="str">
            <v>NOMBRE DE LA UNIDAD PRODUCTORA</v>
          </cell>
        </row>
        <row r="3">
          <cell r="B3" t="str">
            <v>Laboratorio de Masa LM</v>
          </cell>
          <cell r="E3" t="str">
            <v>Lima</v>
          </cell>
          <cell r="M3" t="str">
            <v>Microvolúmenes</v>
          </cell>
        </row>
        <row r="4">
          <cell r="B4" t="str">
            <v>Laboratorio de Grandes masas GM</v>
          </cell>
          <cell r="E4" t="str">
            <v>Lima</v>
          </cell>
          <cell r="M4" t="str">
            <v>Medidores Volumétricos Patrones</v>
          </cell>
        </row>
        <row r="5">
          <cell r="M5" t="str">
            <v>Densidad</v>
          </cell>
        </row>
        <row r="6">
          <cell r="B6" t="str">
            <v>Laboratorio de Volumen y Densidad LVD</v>
          </cell>
          <cell r="E6" t="str">
            <v>Lima</v>
          </cell>
          <cell r="M6" t="str">
            <v>Viscosidad</v>
          </cell>
        </row>
        <row r="7">
          <cell r="B7" t="str">
            <v>Laboratorio de Grandes Volumenes</v>
          </cell>
          <cell r="E7" t="str">
            <v>Lima</v>
          </cell>
          <cell r="M7" t="str">
            <v>Patrones y calibres dimensionales</v>
          </cell>
        </row>
        <row r="8">
          <cell r="B8" t="str">
            <v>Laboratorio de Longitud y Angulo LLA</v>
          </cell>
          <cell r="E8" t="str">
            <v>Lima</v>
          </cell>
          <cell r="M8" t="str">
            <v>Micrometrología dimensional</v>
          </cell>
        </row>
        <row r="9">
          <cell r="B9" t="str">
            <v>Laboratorio de Cinta Metricas</v>
          </cell>
          <cell r="E9" t="str">
            <v>Lima</v>
          </cell>
          <cell r="M9" t="str">
            <v>Mecanica de Acabado superficial</v>
          </cell>
        </row>
        <row r="10">
          <cell r="B10" t="str">
            <v>Laboratorio de Fuerza y Presion</v>
          </cell>
          <cell r="E10" t="str">
            <v>Lima</v>
          </cell>
          <cell r="M10" t="str">
            <v>Bloques patrón de longitud</v>
          </cell>
        </row>
        <row r="11">
          <cell r="B11" t="str">
            <v>Laboratorio de Flujo de Gases LFG</v>
          </cell>
          <cell r="E11" t="str">
            <v>Lima</v>
          </cell>
          <cell r="M11" t="str">
            <v>Interferometría láser</v>
          </cell>
        </row>
        <row r="12">
          <cell r="B12" t="str">
            <v>Laboratorio de Flujo de Liquidos LFL</v>
          </cell>
          <cell r="E12" t="str">
            <v>Lima</v>
          </cell>
          <cell r="M12" t="str">
            <v>ángulo</v>
          </cell>
        </row>
        <row r="13">
          <cell r="B13" t="str">
            <v>Laboratorio de Quimica Organica</v>
          </cell>
          <cell r="E13" t="str">
            <v>Lima</v>
          </cell>
          <cell r="M13" t="str">
            <v>óptica</v>
          </cell>
        </row>
        <row r="14">
          <cell r="B14" t="str">
            <v>Laboratorio de Quimica Inorganica</v>
          </cell>
          <cell r="E14" t="str">
            <v>Lima</v>
          </cell>
          <cell r="M14" t="str">
            <v>Propiedades ópticas de los materiales</v>
          </cell>
        </row>
        <row r="15">
          <cell r="B15" t="str">
            <v>Laboratorio de Electroquimica</v>
          </cell>
          <cell r="E15" t="str">
            <v>Lima</v>
          </cell>
          <cell r="M15" t="str">
            <v>Grandes distancias</v>
          </cell>
        </row>
        <row r="16">
          <cell r="B16" t="str">
            <v>Laboratorio de energia y potencia LE</v>
          </cell>
          <cell r="E16" t="str">
            <v>Lima</v>
          </cell>
          <cell r="M16" t="str">
            <v>Metrología Dimensional industrial</v>
          </cell>
        </row>
        <row r="17">
          <cell r="B17" t="str">
            <v>Laboratorio de Acustica LAC</v>
          </cell>
          <cell r="E17" t="str">
            <v>Lima</v>
          </cell>
          <cell r="M17" t="str">
            <v>Formas</v>
          </cell>
        </row>
        <row r="18">
          <cell r="B18" t="str">
            <v>Laboratorio de Tiempo y Frecuencia LTF</v>
          </cell>
          <cell r="E18" t="str">
            <v>Lima</v>
          </cell>
          <cell r="M18" t="str">
            <v>Nanometrología</v>
          </cell>
        </row>
        <row r="19">
          <cell r="B19" t="str">
            <v>Laboratorio AC/DC</v>
          </cell>
          <cell r="E19" t="str">
            <v>Lima</v>
          </cell>
          <cell r="M19" t="str">
            <v>Transito</v>
          </cell>
        </row>
        <row r="20">
          <cell r="B20" t="str">
            <v>Laboratorio de Termometría</v>
          </cell>
          <cell r="E20" t="str">
            <v>Lima</v>
          </cell>
          <cell r="M20" t="str">
            <v>Metrología dimensional 3D</v>
          </cell>
        </row>
        <row r="21">
          <cell r="B21" t="str">
            <v>Laboratorio de Higrometría</v>
          </cell>
          <cell r="E21" t="str">
            <v>Lima</v>
          </cell>
          <cell r="M21" t="str">
            <v>Balanzas colgantes / Dinamómetros</v>
          </cell>
        </row>
        <row r="22">
          <cell r="B22" t="str">
            <v>Laboratorio Itinerante 1</v>
          </cell>
          <cell r="E22" t="str">
            <v>Trujillo</v>
          </cell>
          <cell r="M22" t="str">
            <v>Pesas patrones</v>
          </cell>
        </row>
        <row r="23">
          <cell r="B23" t="str">
            <v>Laboratorio Itinerante 2</v>
          </cell>
          <cell r="E23" t="str">
            <v>Tarapoto</v>
          </cell>
          <cell r="M23" t="str">
            <v>Pesas de gran capacidad  de 50 kg hasta 1000 kg</v>
          </cell>
        </row>
        <row r="24">
          <cell r="M24" t="str">
            <v>Flujo de Líquido</v>
          </cell>
        </row>
        <row r="25">
          <cell r="B25" t="str">
            <v>Laboratorio de Radiaciones</v>
          </cell>
          <cell r="M25" t="str">
            <v>Patrones Primarios Volumetricos</v>
          </cell>
        </row>
        <row r="26">
          <cell r="M26" t="str">
            <v>Medidores de Flujo</v>
          </cell>
        </row>
        <row r="27">
          <cell r="M27" t="str">
            <v>Medidores de GLP</v>
          </cell>
        </row>
        <row r="28">
          <cell r="M28" t="str">
            <v>Medidores de GNV</v>
          </cell>
        </row>
        <row r="29">
          <cell r="M29" t="str">
            <v>Medidores de flujo de Alta Presión</v>
          </cell>
        </row>
        <row r="30">
          <cell r="M30" t="str">
            <v>Anemómetría (flujo de viento)</v>
          </cell>
        </row>
        <row r="31">
          <cell r="M31" t="str">
            <v>Resistencias Patrones (AC/DC)</v>
          </cell>
        </row>
        <row r="32">
          <cell r="M32" t="str">
            <v>Tensión (AC/DC)</v>
          </cell>
        </row>
        <row r="33">
          <cell r="M33" t="str">
            <v>Corriente (AC/DC)</v>
          </cell>
        </row>
        <row r="34">
          <cell r="M34" t="str">
            <v xml:space="preserve">Patrones de energía  </v>
          </cell>
        </row>
        <row r="35">
          <cell r="B35" t="str">
            <v>●</v>
          </cell>
          <cell r="M35" t="str">
            <v>Transformadores de tensión y corriente</v>
          </cell>
        </row>
        <row r="36">
          <cell r="M36" t="str">
            <v>Sonómetros</v>
          </cell>
        </row>
        <row r="37">
          <cell r="M37" t="str">
            <v xml:space="preserve">Vibraciones
</v>
          </cell>
        </row>
        <row r="38">
          <cell r="M38" t="str">
            <v>Tiempo y Frecuencia</v>
          </cell>
        </row>
        <row r="39">
          <cell r="M39" t="str">
            <v xml:space="preserve">Fotometría  </v>
          </cell>
        </row>
        <row r="40">
          <cell r="M40" t="str">
            <v>Propiedades Térmicas</v>
          </cell>
        </row>
        <row r="41">
          <cell r="M41" t="str">
            <v>Radiación</v>
          </cell>
        </row>
        <row r="42">
          <cell r="M42" t="str">
            <v>Termometría de Contacto</v>
          </cell>
        </row>
        <row r="43">
          <cell r="M43" t="str">
            <v>Higrometría</v>
          </cell>
        </row>
        <row r="44">
          <cell r="M44" t="str">
            <v>Contenido de humedad</v>
          </cell>
        </row>
        <row r="45">
          <cell r="M45" t="str">
            <v>Celdas de Puntos Fijos</v>
          </cell>
        </row>
        <row r="46">
          <cell r="M46" t="str">
            <v>Fuerza</v>
          </cell>
        </row>
        <row r="47">
          <cell r="M47" t="str">
            <v>Torque</v>
          </cell>
        </row>
        <row r="48">
          <cell r="M48" t="str">
            <v>Presión</v>
          </cell>
        </row>
        <row r="49">
          <cell r="M49" t="str">
            <v>Vacío</v>
          </cell>
        </row>
        <row r="50">
          <cell r="M50" t="str">
            <v>Dureza</v>
          </cell>
        </row>
        <row r="51">
          <cell r="M51" t="str">
            <v>Patrón Nacional de Masa</v>
          </cell>
        </row>
        <row r="52">
          <cell r="M52" t="str">
            <v>Pesas de Precisión</v>
          </cell>
        </row>
        <row r="53">
          <cell r="M53" t="str">
            <v>Volumen de solidos (masas y pesas)</v>
          </cell>
        </row>
        <row r="54">
          <cell r="M54" t="str">
            <v>Susceptibilidad magnetica de solidos (pesas)</v>
          </cell>
        </row>
        <row r="55">
          <cell r="M55" t="str">
            <v>ELECTROQUÍMICA</v>
          </cell>
        </row>
        <row r="56">
          <cell r="M56" t="str">
            <v>Quimica Inorganica</v>
          </cell>
        </row>
        <row r="57">
          <cell r="M57" t="str">
            <v>Quimica Organica</v>
          </cell>
        </row>
        <row r="61">
          <cell r="M61" t="str">
            <v xml:space="preserve">Compatibilidad Electromagnética. </v>
          </cell>
        </row>
        <row r="62">
          <cell r="M62" t="str">
            <v>Ensayos Mecánicos (Aprobación de modelo)</v>
          </cell>
        </row>
        <row r="63">
          <cell r="M63" t="str">
            <v>Ensayos Climatológicos (Aprobación de modelo)</v>
          </cell>
        </row>
        <row r="64">
          <cell r="M64" t="str">
            <v>Ensayos Eléctricos y Electrónicos (Aprobación de modelo)</v>
          </cell>
        </row>
        <row r="65">
          <cell r="M65" t="str">
            <v>Cinemática / Velocidad</v>
          </cell>
        </row>
        <row r="66">
          <cell r="M66" t="str">
            <v>Instrumentos de pesaje de funcionamiento no automático / Balanzas</v>
          </cell>
        </row>
        <row r="67">
          <cell r="M67" t="str">
            <v>Resonancia Magnetica Biomedica</v>
          </cell>
        </row>
        <row r="68">
          <cell r="M68" t="str">
            <v>Bioseñales</v>
          </cell>
        </row>
        <row r="69">
          <cell r="M69" t="str">
            <v>Optica Biomedica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6"/>
  <sheetViews>
    <sheetView zoomScaleNormal="100" zoomScaleSheetLayoutView="80" workbookViewId="0">
      <selection activeCell="D44" sqref="D44"/>
    </sheetView>
  </sheetViews>
  <sheetFormatPr baseColWidth="10" defaultColWidth="11.42578125" defaultRowHeight="11.25" x14ac:dyDescent="0.25"/>
  <cols>
    <col min="1" max="1" width="7.7109375" style="70" customWidth="1"/>
    <col min="2" max="2" width="12.42578125" style="70" customWidth="1"/>
    <col min="3" max="3" width="20.7109375" style="70" customWidth="1"/>
    <col min="4" max="4" width="20.85546875" style="70" customWidth="1"/>
    <col min="5" max="6" width="12.7109375" style="71" customWidth="1"/>
    <col min="7" max="7" width="15.28515625" style="53" customWidth="1"/>
    <col min="8" max="8" width="12.7109375" style="72" customWidth="1"/>
    <col min="9" max="9" width="12.7109375" style="73" customWidth="1"/>
    <col min="10" max="10" width="12.85546875" style="69" customWidth="1"/>
    <col min="11" max="11" width="13" style="69" customWidth="1"/>
    <col min="12" max="16384" width="11.42578125" style="53"/>
  </cols>
  <sheetData>
    <row r="1" spans="1:11" s="1" customFormat="1" ht="15.75" customHeight="1" x14ac:dyDescent="0.25">
      <c r="A1" s="133" t="s">
        <v>226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2.75" customHeight="1" x14ac:dyDescent="0.2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" customFormat="1" x14ac:dyDescent="0.25">
      <c r="A3" s="135"/>
      <c r="B3" s="135"/>
      <c r="C3" s="135"/>
      <c r="D3" s="135"/>
      <c r="E3" s="135"/>
      <c r="F3" s="135"/>
      <c r="G3" s="135"/>
      <c r="H3" s="135"/>
      <c r="I3" s="2"/>
      <c r="J3" s="3"/>
      <c r="K3" s="3"/>
    </row>
    <row r="4" spans="1:11" s="6" customFormat="1" ht="11.25" customHeight="1" x14ac:dyDescent="0.25">
      <c r="A4" s="127" t="s">
        <v>1</v>
      </c>
      <c r="B4" s="127"/>
      <c r="C4" s="128" t="s">
        <v>227</v>
      </c>
      <c r="D4" s="128"/>
      <c r="E4" s="128"/>
      <c r="F4" s="128"/>
      <c r="G4" s="128"/>
      <c r="H4" s="128"/>
      <c r="I4" s="4"/>
      <c r="J4" s="5"/>
      <c r="K4" s="5"/>
    </row>
    <row r="5" spans="1:11" s="6" customFormat="1" ht="11.25" customHeight="1" x14ac:dyDescent="0.25">
      <c r="A5" s="127" t="s">
        <v>2</v>
      </c>
      <c r="B5" s="127"/>
      <c r="C5" s="128" t="s">
        <v>229</v>
      </c>
      <c r="D5" s="128"/>
      <c r="E5" s="128"/>
      <c r="F5" s="128"/>
      <c r="G5" s="128"/>
      <c r="H5" s="128"/>
      <c r="I5" s="4"/>
      <c r="J5" s="5"/>
      <c r="K5" s="5"/>
    </row>
    <row r="6" spans="1:11" s="6" customFormat="1" ht="11.25" customHeight="1" x14ac:dyDescent="0.25">
      <c r="A6" s="127" t="s">
        <v>3</v>
      </c>
      <c r="B6" s="127"/>
      <c r="C6" s="128" t="s">
        <v>231</v>
      </c>
      <c r="D6" s="128"/>
      <c r="E6" s="128"/>
      <c r="F6" s="128"/>
      <c r="G6" s="128"/>
      <c r="H6" s="128"/>
      <c r="I6" s="4"/>
      <c r="J6" s="5"/>
      <c r="K6" s="5"/>
    </row>
    <row r="7" spans="1:11" s="6" customFormat="1" ht="11.25" customHeight="1" x14ac:dyDescent="0.25">
      <c r="A7" s="127" t="s">
        <v>4</v>
      </c>
      <c r="B7" s="127"/>
      <c r="C7" s="128" t="s">
        <v>230</v>
      </c>
      <c r="D7" s="128"/>
      <c r="E7" s="128"/>
      <c r="F7" s="128"/>
      <c r="G7" s="128"/>
      <c r="H7" s="128"/>
      <c r="I7" s="4"/>
      <c r="J7" s="5"/>
      <c r="K7" s="5"/>
    </row>
    <row r="8" spans="1:11" s="6" customFormat="1" ht="11.25" customHeight="1" x14ac:dyDescent="0.25">
      <c r="A8" s="7"/>
      <c r="B8" s="7"/>
      <c r="C8" s="8"/>
      <c r="D8" s="8"/>
      <c r="E8" s="9"/>
      <c r="F8" s="9"/>
      <c r="G8" s="8"/>
      <c r="H8" s="8"/>
      <c r="I8" s="4"/>
      <c r="J8" s="5"/>
      <c r="K8" s="5"/>
    </row>
    <row r="9" spans="1:11" s="16" customFormat="1" ht="11.25" customHeight="1" x14ac:dyDescent="0.25">
      <c r="A9" s="10" t="s">
        <v>5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6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7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129" t="s">
        <v>8</v>
      </c>
      <c r="B13" s="129"/>
      <c r="C13" s="129"/>
      <c r="D13" s="129"/>
      <c r="E13" s="130" t="s">
        <v>386</v>
      </c>
      <c r="F13" s="131"/>
      <c r="G13" s="131"/>
      <c r="H13" s="132"/>
      <c r="I13" s="121" t="s">
        <v>9</v>
      </c>
      <c r="J13" s="122"/>
      <c r="K13" s="123"/>
    </row>
    <row r="14" spans="1:11" s="33" customFormat="1" ht="21" customHeight="1" x14ac:dyDescent="0.25">
      <c r="A14" s="34" t="s">
        <v>10</v>
      </c>
      <c r="B14" s="34" t="s">
        <v>11</v>
      </c>
      <c r="C14" s="34" t="s">
        <v>12</v>
      </c>
      <c r="D14" s="34" t="s">
        <v>13</v>
      </c>
      <c r="E14" s="35" t="s">
        <v>14</v>
      </c>
      <c r="F14" s="35" t="s">
        <v>15</v>
      </c>
      <c r="G14" s="36" t="s">
        <v>16</v>
      </c>
      <c r="H14" s="37" t="s">
        <v>17</v>
      </c>
      <c r="I14" s="35" t="s">
        <v>18</v>
      </c>
      <c r="J14" s="35" t="s">
        <v>19</v>
      </c>
      <c r="K14" s="35" t="s">
        <v>387</v>
      </c>
    </row>
    <row r="15" spans="1:11" s="33" customFormat="1" x14ac:dyDescent="0.25">
      <c r="A15" s="124" t="s">
        <v>20</v>
      </c>
      <c r="B15" s="125"/>
      <c r="C15" s="125"/>
      <c r="D15" s="126"/>
      <c r="E15" s="75">
        <f>E157</f>
        <v>21</v>
      </c>
      <c r="F15" s="75">
        <f>F157</f>
        <v>3</v>
      </c>
      <c r="G15" s="76">
        <f>E15-F15</f>
        <v>18</v>
      </c>
      <c r="H15" s="77">
        <f>G15/E15</f>
        <v>0.8571428571428571</v>
      </c>
      <c r="I15" s="38"/>
      <c r="J15" s="38"/>
      <c r="K15" s="38"/>
    </row>
    <row r="16" spans="1:11" s="45" customFormat="1" x14ac:dyDescent="0.25">
      <c r="A16" s="40"/>
      <c r="B16" s="41" t="s">
        <v>21</v>
      </c>
      <c r="C16" s="41"/>
      <c r="D16" s="42"/>
      <c r="E16" s="43" t="s">
        <v>22</v>
      </c>
      <c r="F16" s="43" t="s">
        <v>22</v>
      </c>
      <c r="G16" s="44" t="str">
        <f>IFERROR(E16-F16, "…")</f>
        <v>…</v>
      </c>
      <c r="H16" s="44" t="str">
        <f t="shared" ref="H16:H79" si="0">IFERROR(F16-G16, "…")</f>
        <v>…</v>
      </c>
      <c r="I16" s="43"/>
      <c r="J16" s="43"/>
      <c r="K16" s="43"/>
    </row>
    <row r="17" spans="1:12" s="52" customFormat="1" x14ac:dyDescent="0.25">
      <c r="A17" s="46"/>
      <c r="B17" s="47"/>
      <c r="C17" s="48" t="s">
        <v>23</v>
      </c>
      <c r="D17" s="49"/>
      <c r="E17" s="50" t="s">
        <v>24</v>
      </c>
      <c r="F17" s="50" t="s">
        <v>24</v>
      </c>
      <c r="G17" s="51" t="str">
        <f t="shared" ref="G17:H80" si="1">IFERROR(E17-F17, "…")</f>
        <v>…</v>
      </c>
      <c r="H17" s="51" t="str">
        <f t="shared" si="0"/>
        <v>…</v>
      </c>
      <c r="I17" s="43"/>
      <c r="J17" s="43"/>
      <c r="K17" s="43"/>
      <c r="L17" s="45"/>
    </row>
    <row r="18" spans="1:12" s="52" customFormat="1" x14ac:dyDescent="0.25">
      <c r="A18" s="46"/>
      <c r="B18" s="47"/>
      <c r="C18" s="48" t="s">
        <v>25</v>
      </c>
      <c r="D18" s="49"/>
      <c r="E18" s="50" t="s">
        <v>24</v>
      </c>
      <c r="F18" s="50" t="s">
        <v>24</v>
      </c>
      <c r="G18" s="51" t="str">
        <f t="shared" si="1"/>
        <v>…</v>
      </c>
      <c r="H18" s="51" t="str">
        <f t="shared" si="0"/>
        <v>…</v>
      </c>
      <c r="I18" s="43"/>
      <c r="J18" s="43"/>
      <c r="K18" s="43"/>
      <c r="L18" s="45"/>
    </row>
    <row r="19" spans="1:12" s="52" customFormat="1" x14ac:dyDescent="0.25">
      <c r="A19" s="46"/>
      <c r="B19" s="47"/>
      <c r="C19" s="48" t="s">
        <v>26</v>
      </c>
      <c r="D19" s="49"/>
      <c r="E19" s="50" t="s">
        <v>24</v>
      </c>
      <c r="F19" s="50" t="s">
        <v>24</v>
      </c>
      <c r="G19" s="51" t="str">
        <f t="shared" si="1"/>
        <v>…</v>
      </c>
      <c r="H19" s="51" t="str">
        <f t="shared" si="0"/>
        <v>…</v>
      </c>
      <c r="I19" s="43"/>
      <c r="J19" s="43"/>
      <c r="K19" s="43"/>
      <c r="L19" s="45"/>
    </row>
    <row r="20" spans="1:12" s="52" customFormat="1" x14ac:dyDescent="0.25">
      <c r="A20" s="46"/>
      <c r="B20" s="47"/>
      <c r="C20" s="48" t="s">
        <v>27</v>
      </c>
      <c r="D20" s="49"/>
      <c r="E20" s="50" t="s">
        <v>24</v>
      </c>
      <c r="F20" s="50" t="s">
        <v>24</v>
      </c>
      <c r="G20" s="51" t="str">
        <f t="shared" si="1"/>
        <v>…</v>
      </c>
      <c r="H20" s="51" t="str">
        <f t="shared" si="0"/>
        <v>…</v>
      </c>
      <c r="I20" s="43"/>
      <c r="J20" s="43"/>
      <c r="K20" s="43"/>
      <c r="L20" s="45"/>
    </row>
    <row r="21" spans="1:12" s="52" customFormat="1" x14ac:dyDescent="0.25">
      <c r="A21" s="46"/>
      <c r="B21" s="47"/>
      <c r="C21" s="48" t="s">
        <v>28</v>
      </c>
      <c r="D21" s="49"/>
      <c r="E21" s="50" t="s">
        <v>24</v>
      </c>
      <c r="F21" s="50" t="s">
        <v>24</v>
      </c>
      <c r="G21" s="51" t="str">
        <f t="shared" si="1"/>
        <v>…</v>
      </c>
      <c r="H21" s="51" t="str">
        <f t="shared" si="0"/>
        <v>…</v>
      </c>
      <c r="I21" s="43"/>
      <c r="J21" s="43"/>
      <c r="K21" s="43"/>
    </row>
    <row r="22" spans="1:12" s="52" customFormat="1" x14ac:dyDescent="0.25">
      <c r="A22" s="46"/>
      <c r="B22" s="47"/>
      <c r="C22" s="48" t="s">
        <v>29</v>
      </c>
      <c r="D22" s="49"/>
      <c r="E22" s="50" t="s">
        <v>24</v>
      </c>
      <c r="F22" s="50" t="s">
        <v>24</v>
      </c>
      <c r="G22" s="51" t="str">
        <f t="shared" si="1"/>
        <v>…</v>
      </c>
      <c r="H22" s="51" t="str">
        <f t="shared" si="0"/>
        <v>…</v>
      </c>
      <c r="I22" s="43"/>
      <c r="J22" s="43"/>
      <c r="K22" s="43"/>
    </row>
    <row r="23" spans="1:12" s="52" customFormat="1" x14ac:dyDescent="0.25">
      <c r="A23" s="46"/>
      <c r="B23" s="47"/>
      <c r="C23" s="48" t="s">
        <v>30</v>
      </c>
      <c r="D23" s="49"/>
      <c r="E23" s="50" t="s">
        <v>24</v>
      </c>
      <c r="F23" s="50" t="s">
        <v>24</v>
      </c>
      <c r="G23" s="51" t="str">
        <f t="shared" si="1"/>
        <v>…</v>
      </c>
      <c r="H23" s="51" t="str">
        <f t="shared" si="0"/>
        <v>…</v>
      </c>
      <c r="I23" s="43"/>
      <c r="J23" s="43"/>
      <c r="K23" s="43"/>
    </row>
    <row r="24" spans="1:12" x14ac:dyDescent="0.25">
      <c r="A24" s="40"/>
      <c r="B24" s="41" t="s">
        <v>31</v>
      </c>
      <c r="C24" s="41"/>
      <c r="D24" s="42"/>
      <c r="E24" s="43" t="s">
        <v>22</v>
      </c>
      <c r="F24" s="43" t="s">
        <v>22</v>
      </c>
      <c r="G24" s="44" t="str">
        <f t="shared" si="1"/>
        <v>…</v>
      </c>
      <c r="H24" s="44" t="str">
        <f t="shared" si="0"/>
        <v>…</v>
      </c>
      <c r="I24" s="43"/>
      <c r="J24" s="43"/>
      <c r="K24" s="43"/>
    </row>
    <row r="25" spans="1:12" s="52" customFormat="1" x14ac:dyDescent="0.25">
      <c r="A25" s="46"/>
      <c r="B25" s="47"/>
      <c r="C25" s="48" t="s">
        <v>32</v>
      </c>
      <c r="D25" s="49"/>
      <c r="E25" s="50" t="s">
        <v>24</v>
      </c>
      <c r="F25" s="50" t="s">
        <v>24</v>
      </c>
      <c r="G25" s="51" t="str">
        <f t="shared" si="1"/>
        <v>…</v>
      </c>
      <c r="H25" s="51" t="str">
        <f t="shared" si="0"/>
        <v>…</v>
      </c>
      <c r="I25" s="43"/>
      <c r="J25" s="43"/>
      <c r="K25" s="43"/>
    </row>
    <row r="26" spans="1:12" s="52" customFormat="1" x14ac:dyDescent="0.25">
      <c r="A26" s="46"/>
      <c r="B26" s="47"/>
      <c r="C26" s="48" t="s">
        <v>33</v>
      </c>
      <c r="D26" s="49"/>
      <c r="E26" s="50" t="s">
        <v>24</v>
      </c>
      <c r="F26" s="50" t="s">
        <v>24</v>
      </c>
      <c r="G26" s="51" t="str">
        <f t="shared" si="1"/>
        <v>…</v>
      </c>
      <c r="H26" s="51" t="str">
        <f t="shared" si="0"/>
        <v>…</v>
      </c>
      <c r="I26" s="43"/>
      <c r="J26" s="43"/>
      <c r="K26" s="43"/>
    </row>
    <row r="27" spans="1:12" s="52" customFormat="1" x14ac:dyDescent="0.25">
      <c r="A27" s="46"/>
      <c r="B27" s="47"/>
      <c r="C27" s="48" t="s">
        <v>34</v>
      </c>
      <c r="D27" s="49"/>
      <c r="E27" s="50" t="s">
        <v>24</v>
      </c>
      <c r="F27" s="50" t="s">
        <v>24</v>
      </c>
      <c r="G27" s="51" t="str">
        <f t="shared" si="1"/>
        <v>…</v>
      </c>
      <c r="H27" s="51" t="str">
        <f t="shared" si="0"/>
        <v>…</v>
      </c>
      <c r="I27" s="43"/>
      <c r="J27" s="43"/>
      <c r="K27" s="43"/>
    </row>
    <row r="28" spans="1:12" s="52" customFormat="1" x14ac:dyDescent="0.25">
      <c r="A28" s="46"/>
      <c r="B28" s="47"/>
      <c r="C28" s="48" t="s">
        <v>35</v>
      </c>
      <c r="D28" s="49"/>
      <c r="E28" s="50" t="s">
        <v>24</v>
      </c>
      <c r="F28" s="50" t="s">
        <v>24</v>
      </c>
      <c r="G28" s="51" t="str">
        <f t="shared" si="1"/>
        <v>…</v>
      </c>
      <c r="H28" s="51" t="str">
        <f t="shared" si="0"/>
        <v>…</v>
      </c>
      <c r="I28" s="43"/>
      <c r="J28" s="43"/>
      <c r="K28" s="43"/>
    </row>
    <row r="29" spans="1:12" s="52" customFormat="1" x14ac:dyDescent="0.25">
      <c r="A29" s="46"/>
      <c r="B29" s="47"/>
      <c r="C29" s="48" t="s">
        <v>36</v>
      </c>
      <c r="D29" s="49"/>
      <c r="E29" s="50" t="s">
        <v>24</v>
      </c>
      <c r="F29" s="50" t="s">
        <v>24</v>
      </c>
      <c r="G29" s="51" t="str">
        <f t="shared" si="1"/>
        <v>…</v>
      </c>
      <c r="H29" s="51" t="str">
        <f t="shared" si="0"/>
        <v>…</v>
      </c>
      <c r="I29" s="43"/>
      <c r="J29" s="43"/>
      <c r="K29" s="43"/>
    </row>
    <row r="30" spans="1:12" s="52" customFormat="1" x14ac:dyDescent="0.25">
      <c r="A30" s="46"/>
      <c r="B30" s="47"/>
      <c r="C30" s="48" t="s">
        <v>37</v>
      </c>
      <c r="D30" s="49"/>
      <c r="E30" s="50" t="s">
        <v>24</v>
      </c>
      <c r="F30" s="50" t="s">
        <v>24</v>
      </c>
      <c r="G30" s="51" t="str">
        <f t="shared" si="1"/>
        <v>…</v>
      </c>
      <c r="H30" s="51" t="str">
        <f t="shared" si="0"/>
        <v>…</v>
      </c>
      <c r="I30" s="43"/>
      <c r="J30" s="43"/>
      <c r="K30" s="43"/>
    </row>
    <row r="31" spans="1:12" s="52" customFormat="1" x14ac:dyDescent="0.25">
      <c r="A31" s="46"/>
      <c r="B31" s="47"/>
      <c r="C31" s="48" t="s">
        <v>38</v>
      </c>
      <c r="D31" s="49"/>
      <c r="E31" s="50" t="s">
        <v>24</v>
      </c>
      <c r="F31" s="50" t="s">
        <v>24</v>
      </c>
      <c r="G31" s="51" t="str">
        <f t="shared" si="1"/>
        <v>…</v>
      </c>
      <c r="H31" s="51" t="str">
        <f t="shared" si="0"/>
        <v>…</v>
      </c>
      <c r="I31" s="43"/>
      <c r="J31" s="43"/>
      <c r="K31" s="43"/>
    </row>
    <row r="32" spans="1:12" s="52" customFormat="1" x14ac:dyDescent="0.25">
      <c r="A32" s="46"/>
      <c r="B32" s="47"/>
      <c r="C32" s="48" t="s">
        <v>39</v>
      </c>
      <c r="D32" s="49"/>
      <c r="E32" s="50" t="s">
        <v>24</v>
      </c>
      <c r="F32" s="50" t="s">
        <v>24</v>
      </c>
      <c r="G32" s="51" t="str">
        <f t="shared" si="1"/>
        <v>…</v>
      </c>
      <c r="H32" s="51" t="str">
        <f t="shared" si="0"/>
        <v>…</v>
      </c>
      <c r="I32" s="43"/>
      <c r="J32" s="43"/>
      <c r="K32" s="43"/>
    </row>
    <row r="33" spans="1:11" s="52" customFormat="1" x14ac:dyDescent="0.25">
      <c r="A33" s="46"/>
      <c r="B33" s="47"/>
      <c r="C33" s="48" t="s">
        <v>40</v>
      </c>
      <c r="D33" s="49"/>
      <c r="E33" s="50" t="s">
        <v>24</v>
      </c>
      <c r="F33" s="50" t="s">
        <v>24</v>
      </c>
      <c r="G33" s="51" t="str">
        <f t="shared" si="1"/>
        <v>…</v>
      </c>
      <c r="H33" s="51" t="str">
        <f t="shared" si="0"/>
        <v>…</v>
      </c>
      <c r="I33" s="43"/>
      <c r="J33" s="43"/>
      <c r="K33" s="43"/>
    </row>
    <row r="34" spans="1:11" s="52" customFormat="1" x14ac:dyDescent="0.25">
      <c r="A34" s="46"/>
      <c r="B34" s="47"/>
      <c r="C34" s="48" t="s">
        <v>41</v>
      </c>
      <c r="D34" s="49"/>
      <c r="E34" s="50" t="s">
        <v>24</v>
      </c>
      <c r="F34" s="50" t="s">
        <v>24</v>
      </c>
      <c r="G34" s="51" t="str">
        <f t="shared" si="1"/>
        <v>…</v>
      </c>
      <c r="H34" s="51" t="str">
        <f t="shared" si="0"/>
        <v>…</v>
      </c>
      <c r="I34" s="43"/>
      <c r="J34" s="43"/>
      <c r="K34" s="43"/>
    </row>
    <row r="35" spans="1:11" s="52" customFormat="1" x14ac:dyDescent="0.25">
      <c r="A35" s="46"/>
      <c r="B35" s="47"/>
      <c r="C35" s="48" t="s">
        <v>42</v>
      </c>
      <c r="D35" s="49"/>
      <c r="E35" s="50" t="s">
        <v>24</v>
      </c>
      <c r="F35" s="50" t="s">
        <v>24</v>
      </c>
      <c r="G35" s="51" t="str">
        <f t="shared" si="1"/>
        <v>…</v>
      </c>
      <c r="H35" s="51" t="str">
        <f t="shared" si="0"/>
        <v>…</v>
      </c>
      <c r="I35" s="43"/>
      <c r="J35" s="43"/>
      <c r="K35" s="43"/>
    </row>
    <row r="36" spans="1:11" s="52" customFormat="1" x14ac:dyDescent="0.25">
      <c r="A36" s="46"/>
      <c r="B36" s="47"/>
      <c r="C36" s="48" t="s">
        <v>43</v>
      </c>
      <c r="D36" s="49"/>
      <c r="E36" s="50" t="s">
        <v>24</v>
      </c>
      <c r="F36" s="50" t="s">
        <v>24</v>
      </c>
      <c r="G36" s="51" t="str">
        <f t="shared" si="1"/>
        <v>…</v>
      </c>
      <c r="H36" s="51" t="str">
        <f t="shared" si="0"/>
        <v>…</v>
      </c>
      <c r="I36" s="43"/>
      <c r="J36" s="43"/>
      <c r="K36" s="43"/>
    </row>
    <row r="37" spans="1:11" s="52" customFormat="1" x14ac:dyDescent="0.25">
      <c r="A37" s="46"/>
      <c r="B37" s="47"/>
      <c r="C37" s="48" t="s">
        <v>44</v>
      </c>
      <c r="D37" s="49"/>
      <c r="E37" s="50" t="s">
        <v>24</v>
      </c>
      <c r="F37" s="50" t="s">
        <v>24</v>
      </c>
      <c r="G37" s="51" t="str">
        <f t="shared" si="1"/>
        <v>…</v>
      </c>
      <c r="H37" s="51" t="str">
        <f t="shared" si="0"/>
        <v>…</v>
      </c>
      <c r="I37" s="43"/>
      <c r="J37" s="43"/>
      <c r="K37" s="43"/>
    </row>
    <row r="38" spans="1:11" s="52" customFormat="1" x14ac:dyDescent="0.25">
      <c r="A38" s="46"/>
      <c r="B38" s="47"/>
      <c r="C38" s="48" t="s">
        <v>45</v>
      </c>
      <c r="D38" s="49"/>
      <c r="E38" s="50" t="s">
        <v>24</v>
      </c>
      <c r="F38" s="50" t="s">
        <v>24</v>
      </c>
      <c r="G38" s="51" t="str">
        <f t="shared" si="1"/>
        <v>…</v>
      </c>
      <c r="H38" s="51" t="str">
        <f t="shared" si="0"/>
        <v>…</v>
      </c>
      <c r="I38" s="43"/>
      <c r="J38" s="43"/>
      <c r="K38" s="43"/>
    </row>
    <row r="39" spans="1:11" s="52" customFormat="1" x14ac:dyDescent="0.25">
      <c r="A39" s="46"/>
      <c r="B39" s="47"/>
      <c r="C39" s="48" t="s">
        <v>46</v>
      </c>
      <c r="D39" s="49"/>
      <c r="E39" s="50" t="s">
        <v>24</v>
      </c>
      <c r="F39" s="50" t="s">
        <v>24</v>
      </c>
      <c r="G39" s="51" t="str">
        <f t="shared" si="1"/>
        <v>…</v>
      </c>
      <c r="H39" s="51" t="str">
        <f t="shared" si="0"/>
        <v>…</v>
      </c>
      <c r="I39" s="43"/>
      <c r="J39" s="43"/>
      <c r="K39" s="43"/>
    </row>
    <row r="40" spans="1:11" s="52" customFormat="1" x14ac:dyDescent="0.25">
      <c r="A40" s="46"/>
      <c r="B40" s="47"/>
      <c r="C40" s="48" t="s">
        <v>47</v>
      </c>
      <c r="D40" s="49"/>
      <c r="E40" s="50" t="s">
        <v>24</v>
      </c>
      <c r="F40" s="50" t="s">
        <v>24</v>
      </c>
      <c r="G40" s="51" t="str">
        <f t="shared" si="1"/>
        <v>…</v>
      </c>
      <c r="H40" s="51" t="str">
        <f t="shared" si="0"/>
        <v>…</v>
      </c>
      <c r="I40" s="43"/>
      <c r="J40" s="43"/>
      <c r="K40" s="43"/>
    </row>
    <row r="41" spans="1:11" s="52" customFormat="1" x14ac:dyDescent="0.25">
      <c r="A41" s="46"/>
      <c r="B41" s="47"/>
      <c r="C41" s="48" t="s">
        <v>48</v>
      </c>
      <c r="D41" s="49"/>
      <c r="E41" s="50" t="s">
        <v>24</v>
      </c>
      <c r="F41" s="50" t="s">
        <v>24</v>
      </c>
      <c r="G41" s="51" t="str">
        <f t="shared" si="1"/>
        <v>…</v>
      </c>
      <c r="H41" s="51" t="str">
        <f t="shared" si="0"/>
        <v>…</v>
      </c>
      <c r="I41" s="43"/>
      <c r="J41" s="43"/>
      <c r="K41" s="43"/>
    </row>
    <row r="42" spans="1:11" s="52" customFormat="1" x14ac:dyDescent="0.25">
      <c r="A42" s="46"/>
      <c r="B42" s="47"/>
      <c r="C42" s="48" t="s">
        <v>49</v>
      </c>
      <c r="D42" s="49"/>
      <c r="E42" s="50" t="s">
        <v>24</v>
      </c>
      <c r="F42" s="50" t="s">
        <v>24</v>
      </c>
      <c r="G42" s="51" t="str">
        <f t="shared" si="1"/>
        <v>…</v>
      </c>
      <c r="H42" s="51" t="str">
        <f t="shared" si="0"/>
        <v>…</v>
      </c>
      <c r="I42" s="43"/>
      <c r="J42" s="43"/>
      <c r="K42" s="43"/>
    </row>
    <row r="43" spans="1:11" s="52" customFormat="1" x14ac:dyDescent="0.25">
      <c r="A43" s="46"/>
      <c r="B43" s="47"/>
      <c r="C43" s="48" t="s">
        <v>50</v>
      </c>
      <c r="D43" s="49"/>
      <c r="E43" s="50" t="s">
        <v>24</v>
      </c>
      <c r="F43" s="50" t="s">
        <v>24</v>
      </c>
      <c r="G43" s="51" t="str">
        <f t="shared" si="1"/>
        <v>…</v>
      </c>
      <c r="H43" s="51" t="str">
        <f t="shared" si="0"/>
        <v>…</v>
      </c>
      <c r="I43" s="43"/>
      <c r="J43" s="43"/>
      <c r="K43" s="43"/>
    </row>
    <row r="44" spans="1:11" s="52" customFormat="1" x14ac:dyDescent="0.25">
      <c r="A44" s="46"/>
      <c r="B44" s="47"/>
      <c r="C44" s="48" t="s">
        <v>51</v>
      </c>
      <c r="D44" s="49"/>
      <c r="E44" s="50" t="s">
        <v>24</v>
      </c>
      <c r="F44" s="50" t="s">
        <v>24</v>
      </c>
      <c r="G44" s="51" t="str">
        <f t="shared" si="1"/>
        <v>…</v>
      </c>
      <c r="H44" s="51" t="str">
        <f t="shared" si="0"/>
        <v>…</v>
      </c>
      <c r="I44" s="43"/>
      <c r="J44" s="43"/>
      <c r="K44" s="43"/>
    </row>
    <row r="45" spans="1:11" x14ac:dyDescent="0.25">
      <c r="A45" s="40"/>
      <c r="B45" s="41" t="s">
        <v>52</v>
      </c>
      <c r="C45" s="41"/>
      <c r="D45" s="42"/>
      <c r="E45" s="43" t="s">
        <v>22</v>
      </c>
      <c r="F45" s="43" t="s">
        <v>22</v>
      </c>
      <c r="G45" s="44" t="str">
        <f t="shared" si="1"/>
        <v>…</v>
      </c>
      <c r="H45" s="44" t="str">
        <f t="shared" si="0"/>
        <v>…</v>
      </c>
      <c r="I45" s="43"/>
      <c r="J45" s="43"/>
      <c r="K45" s="43"/>
    </row>
    <row r="46" spans="1:11" s="52" customFormat="1" x14ac:dyDescent="0.25">
      <c r="A46" s="46"/>
      <c r="B46" s="47"/>
      <c r="C46" s="48" t="s">
        <v>53</v>
      </c>
      <c r="D46" s="49"/>
      <c r="E46" s="50" t="s">
        <v>24</v>
      </c>
      <c r="F46" s="50" t="s">
        <v>24</v>
      </c>
      <c r="G46" s="51" t="str">
        <f t="shared" si="1"/>
        <v>…</v>
      </c>
      <c r="H46" s="51" t="str">
        <f t="shared" si="0"/>
        <v>…</v>
      </c>
      <c r="I46" s="43"/>
      <c r="J46" s="43"/>
      <c r="K46" s="43"/>
    </row>
    <row r="47" spans="1:11" s="52" customFormat="1" x14ac:dyDescent="0.25">
      <c r="A47" s="46"/>
      <c r="B47" s="47"/>
      <c r="C47" s="48" t="s">
        <v>54</v>
      </c>
      <c r="D47" s="49"/>
      <c r="E47" s="50" t="s">
        <v>24</v>
      </c>
      <c r="F47" s="50" t="s">
        <v>24</v>
      </c>
      <c r="G47" s="51" t="str">
        <f t="shared" si="1"/>
        <v>…</v>
      </c>
      <c r="H47" s="51" t="str">
        <f t="shared" si="0"/>
        <v>…</v>
      </c>
      <c r="I47" s="43"/>
      <c r="J47" s="43"/>
      <c r="K47" s="43"/>
    </row>
    <row r="48" spans="1:11" s="52" customFormat="1" x14ac:dyDescent="0.25">
      <c r="A48" s="46"/>
      <c r="B48" s="47"/>
      <c r="C48" s="48" t="s">
        <v>55</v>
      </c>
      <c r="D48" s="49"/>
      <c r="E48" s="50" t="s">
        <v>24</v>
      </c>
      <c r="F48" s="50" t="s">
        <v>24</v>
      </c>
      <c r="G48" s="51" t="str">
        <f t="shared" si="1"/>
        <v>…</v>
      </c>
      <c r="H48" s="51" t="str">
        <f t="shared" si="0"/>
        <v>…</v>
      </c>
      <c r="I48" s="43"/>
      <c r="J48" s="43"/>
      <c r="K48" s="43"/>
    </row>
    <row r="49" spans="1:11" s="52" customFormat="1" x14ac:dyDescent="0.25">
      <c r="A49" s="46"/>
      <c r="B49" s="47"/>
      <c r="C49" s="48" t="s">
        <v>56</v>
      </c>
      <c r="D49" s="49"/>
      <c r="E49" s="50" t="s">
        <v>24</v>
      </c>
      <c r="F49" s="50" t="s">
        <v>24</v>
      </c>
      <c r="G49" s="51" t="str">
        <f t="shared" si="1"/>
        <v>…</v>
      </c>
      <c r="H49" s="51" t="str">
        <f t="shared" si="0"/>
        <v>…</v>
      </c>
      <c r="I49" s="43"/>
      <c r="J49" s="43"/>
      <c r="K49" s="43"/>
    </row>
    <row r="50" spans="1:11" s="52" customFormat="1" x14ac:dyDescent="0.25">
      <c r="A50" s="46"/>
      <c r="B50" s="47"/>
      <c r="C50" s="48" t="s">
        <v>57</v>
      </c>
      <c r="D50" s="49"/>
      <c r="E50" s="50" t="s">
        <v>24</v>
      </c>
      <c r="F50" s="50" t="s">
        <v>24</v>
      </c>
      <c r="G50" s="51" t="str">
        <f t="shared" si="1"/>
        <v>…</v>
      </c>
      <c r="H50" s="51" t="str">
        <f t="shared" si="0"/>
        <v>…</v>
      </c>
      <c r="I50" s="43"/>
      <c r="J50" s="43"/>
      <c r="K50" s="43"/>
    </row>
    <row r="51" spans="1:11" s="52" customFormat="1" x14ac:dyDescent="0.25">
      <c r="A51" s="46"/>
      <c r="B51" s="47"/>
      <c r="C51" s="48" t="s">
        <v>58</v>
      </c>
      <c r="D51" s="49"/>
      <c r="E51" s="50" t="s">
        <v>24</v>
      </c>
      <c r="F51" s="50" t="s">
        <v>24</v>
      </c>
      <c r="G51" s="51" t="str">
        <f t="shared" si="1"/>
        <v>…</v>
      </c>
      <c r="H51" s="51" t="str">
        <f t="shared" si="0"/>
        <v>…</v>
      </c>
      <c r="I51" s="43"/>
      <c r="J51" s="43"/>
      <c r="K51" s="43"/>
    </row>
    <row r="52" spans="1:11" s="52" customFormat="1" x14ac:dyDescent="0.25">
      <c r="A52" s="46"/>
      <c r="B52" s="47"/>
      <c r="C52" s="48" t="s">
        <v>59</v>
      </c>
      <c r="D52" s="49"/>
      <c r="E52" s="50" t="s">
        <v>24</v>
      </c>
      <c r="F52" s="50" t="s">
        <v>24</v>
      </c>
      <c r="G52" s="51" t="str">
        <f t="shared" si="1"/>
        <v>…</v>
      </c>
      <c r="H52" s="51" t="str">
        <f t="shared" si="0"/>
        <v>…</v>
      </c>
      <c r="I52" s="43"/>
      <c r="J52" s="43"/>
      <c r="K52" s="43"/>
    </row>
    <row r="53" spans="1:11" x14ac:dyDescent="0.25">
      <c r="A53" s="40"/>
      <c r="B53" s="41" t="s">
        <v>60</v>
      </c>
      <c r="C53" s="41"/>
      <c r="D53" s="42"/>
      <c r="E53" s="43" t="s">
        <v>22</v>
      </c>
      <c r="F53" s="43" t="s">
        <v>22</v>
      </c>
      <c r="G53" s="44" t="str">
        <f t="shared" si="1"/>
        <v>…</v>
      </c>
      <c r="H53" s="44" t="str">
        <f t="shared" si="0"/>
        <v>…</v>
      </c>
      <c r="I53" s="43"/>
      <c r="J53" s="43"/>
      <c r="K53" s="43"/>
    </row>
    <row r="54" spans="1:11" x14ac:dyDescent="0.25">
      <c r="A54" s="40"/>
      <c r="B54" s="54"/>
      <c r="C54" s="55" t="s">
        <v>60</v>
      </c>
      <c r="D54" s="56"/>
      <c r="E54" s="50" t="s">
        <v>24</v>
      </c>
      <c r="F54" s="50" t="s">
        <v>24</v>
      </c>
      <c r="G54" s="51" t="str">
        <f t="shared" si="1"/>
        <v>…</v>
      </c>
      <c r="H54" s="51" t="str">
        <f t="shared" si="0"/>
        <v>…</v>
      </c>
      <c r="I54" s="43"/>
      <c r="J54" s="43"/>
      <c r="K54" s="43"/>
    </row>
    <row r="55" spans="1:11" x14ac:dyDescent="0.25">
      <c r="A55" s="40"/>
      <c r="B55" s="54"/>
      <c r="C55" s="55" t="s">
        <v>61</v>
      </c>
      <c r="D55" s="56"/>
      <c r="E55" s="50" t="s">
        <v>24</v>
      </c>
      <c r="F55" s="50" t="s">
        <v>24</v>
      </c>
      <c r="G55" s="51" t="str">
        <f t="shared" si="1"/>
        <v>…</v>
      </c>
      <c r="H55" s="51" t="str">
        <f t="shared" si="0"/>
        <v>…</v>
      </c>
      <c r="I55" s="43"/>
      <c r="J55" s="43"/>
      <c r="K55" s="43"/>
    </row>
    <row r="56" spans="1:11" x14ac:dyDescent="0.25">
      <c r="A56" s="40"/>
      <c r="B56" s="54"/>
      <c r="C56" s="55" t="s">
        <v>62</v>
      </c>
      <c r="D56" s="56"/>
      <c r="E56" s="50" t="s">
        <v>24</v>
      </c>
      <c r="F56" s="50" t="s">
        <v>24</v>
      </c>
      <c r="G56" s="51" t="str">
        <f t="shared" si="1"/>
        <v>…</v>
      </c>
      <c r="H56" s="51" t="str">
        <f t="shared" si="0"/>
        <v>…</v>
      </c>
      <c r="I56" s="43"/>
      <c r="J56" s="43"/>
      <c r="K56" s="43"/>
    </row>
    <row r="57" spans="1:11" x14ac:dyDescent="0.25">
      <c r="A57" s="40"/>
      <c r="B57" s="54"/>
      <c r="C57" s="55" t="s">
        <v>63</v>
      </c>
      <c r="D57" s="56"/>
      <c r="E57" s="50" t="s">
        <v>24</v>
      </c>
      <c r="F57" s="50" t="s">
        <v>24</v>
      </c>
      <c r="G57" s="51" t="str">
        <f t="shared" si="1"/>
        <v>…</v>
      </c>
      <c r="H57" s="51" t="str">
        <f t="shared" si="0"/>
        <v>…</v>
      </c>
      <c r="I57" s="43"/>
      <c r="J57" s="43"/>
      <c r="K57" s="43"/>
    </row>
    <row r="58" spans="1:11" x14ac:dyDescent="0.25">
      <c r="A58" s="40"/>
      <c r="B58" s="54"/>
      <c r="C58" s="55" t="s">
        <v>64</v>
      </c>
      <c r="D58" s="56"/>
      <c r="E58" s="50" t="s">
        <v>24</v>
      </c>
      <c r="F58" s="50" t="s">
        <v>24</v>
      </c>
      <c r="G58" s="51" t="str">
        <f t="shared" si="1"/>
        <v>…</v>
      </c>
      <c r="H58" s="51" t="str">
        <f t="shared" si="0"/>
        <v>…</v>
      </c>
      <c r="I58" s="43"/>
      <c r="J58" s="43"/>
      <c r="K58" s="43"/>
    </row>
    <row r="59" spans="1:11" x14ac:dyDescent="0.25">
      <c r="A59" s="40"/>
      <c r="B59" s="54"/>
      <c r="C59" s="55" t="s">
        <v>65</v>
      </c>
      <c r="D59" s="56"/>
      <c r="E59" s="50" t="s">
        <v>24</v>
      </c>
      <c r="F59" s="50" t="s">
        <v>24</v>
      </c>
      <c r="G59" s="51" t="str">
        <f t="shared" si="1"/>
        <v>…</v>
      </c>
      <c r="H59" s="51" t="str">
        <f t="shared" si="0"/>
        <v>…</v>
      </c>
      <c r="I59" s="43"/>
      <c r="J59" s="43"/>
      <c r="K59" s="43"/>
    </row>
    <row r="60" spans="1:11" x14ac:dyDescent="0.25">
      <c r="A60" s="40"/>
      <c r="B60" s="54"/>
      <c r="C60" s="55" t="s">
        <v>66</v>
      </c>
      <c r="D60" s="56"/>
      <c r="E60" s="50" t="s">
        <v>24</v>
      </c>
      <c r="F60" s="50" t="s">
        <v>24</v>
      </c>
      <c r="G60" s="51" t="str">
        <f t="shared" si="1"/>
        <v>…</v>
      </c>
      <c r="H60" s="51" t="str">
        <f t="shared" si="0"/>
        <v>…</v>
      </c>
      <c r="I60" s="43"/>
      <c r="J60" s="43"/>
      <c r="K60" s="43"/>
    </row>
    <row r="61" spans="1:11" x14ac:dyDescent="0.25">
      <c r="A61" s="40"/>
      <c r="B61" s="54"/>
      <c r="C61" s="55" t="s">
        <v>67</v>
      </c>
      <c r="D61" s="56"/>
      <c r="E61" s="50" t="s">
        <v>24</v>
      </c>
      <c r="F61" s="50" t="s">
        <v>24</v>
      </c>
      <c r="G61" s="51" t="str">
        <f t="shared" si="1"/>
        <v>…</v>
      </c>
      <c r="H61" s="51" t="str">
        <f t="shared" si="0"/>
        <v>…</v>
      </c>
      <c r="I61" s="43"/>
      <c r="J61" s="43"/>
      <c r="K61" s="43"/>
    </row>
    <row r="62" spans="1:11" x14ac:dyDescent="0.25">
      <c r="A62" s="40"/>
      <c r="B62" s="41" t="s">
        <v>68</v>
      </c>
      <c r="C62" s="41"/>
      <c r="D62" s="42"/>
      <c r="E62" s="43" t="s">
        <v>22</v>
      </c>
      <c r="F62" s="43" t="s">
        <v>22</v>
      </c>
      <c r="G62" s="44" t="str">
        <f t="shared" si="1"/>
        <v>…</v>
      </c>
      <c r="H62" s="44" t="str">
        <f t="shared" si="0"/>
        <v>…</v>
      </c>
      <c r="I62" s="43"/>
      <c r="J62" s="43"/>
      <c r="K62" s="43"/>
    </row>
    <row r="63" spans="1:11" x14ac:dyDescent="0.25">
      <c r="A63" s="40"/>
      <c r="B63" s="54"/>
      <c r="C63" s="55" t="s">
        <v>69</v>
      </c>
      <c r="D63" s="56"/>
      <c r="E63" s="50" t="s">
        <v>24</v>
      </c>
      <c r="F63" s="50" t="s">
        <v>24</v>
      </c>
      <c r="G63" s="51" t="str">
        <f t="shared" si="1"/>
        <v>…</v>
      </c>
      <c r="H63" s="51" t="str">
        <f t="shared" si="0"/>
        <v>…</v>
      </c>
      <c r="I63" s="43"/>
      <c r="J63" s="43"/>
      <c r="K63" s="43"/>
    </row>
    <row r="64" spans="1:11" x14ac:dyDescent="0.25">
      <c r="A64" s="40"/>
      <c r="B64" s="54"/>
      <c r="C64" s="55" t="s">
        <v>70</v>
      </c>
      <c r="D64" s="56"/>
      <c r="E64" s="50" t="s">
        <v>24</v>
      </c>
      <c r="F64" s="50" t="s">
        <v>24</v>
      </c>
      <c r="G64" s="51" t="str">
        <f t="shared" si="1"/>
        <v>…</v>
      </c>
      <c r="H64" s="51" t="str">
        <f t="shared" si="0"/>
        <v>…</v>
      </c>
      <c r="I64" s="43"/>
      <c r="J64" s="43"/>
      <c r="K64" s="43"/>
    </row>
    <row r="65" spans="1:11" x14ac:dyDescent="0.25">
      <c r="A65" s="40"/>
      <c r="B65" s="54"/>
      <c r="C65" s="55" t="s">
        <v>71</v>
      </c>
      <c r="D65" s="56"/>
      <c r="E65" s="50" t="s">
        <v>24</v>
      </c>
      <c r="F65" s="50" t="s">
        <v>24</v>
      </c>
      <c r="G65" s="51" t="str">
        <f t="shared" si="1"/>
        <v>…</v>
      </c>
      <c r="H65" s="51" t="str">
        <f t="shared" si="0"/>
        <v>…</v>
      </c>
      <c r="I65" s="43"/>
      <c r="J65" s="43"/>
      <c r="K65" s="43"/>
    </row>
    <row r="66" spans="1:11" x14ac:dyDescent="0.25">
      <c r="A66" s="40"/>
      <c r="B66" s="54"/>
      <c r="C66" s="55" t="s">
        <v>72</v>
      </c>
      <c r="D66" s="56"/>
      <c r="E66" s="50" t="s">
        <v>24</v>
      </c>
      <c r="F66" s="50" t="s">
        <v>24</v>
      </c>
      <c r="G66" s="51" t="str">
        <f t="shared" si="1"/>
        <v>…</v>
      </c>
      <c r="H66" s="51" t="str">
        <f t="shared" si="0"/>
        <v>…</v>
      </c>
      <c r="I66" s="43"/>
      <c r="J66" s="43"/>
      <c r="K66" s="43"/>
    </row>
    <row r="67" spans="1:11" x14ac:dyDescent="0.25">
      <c r="A67" s="40"/>
      <c r="B67" s="54"/>
      <c r="C67" s="55" t="s">
        <v>73</v>
      </c>
      <c r="D67" s="56"/>
      <c r="E67" s="50" t="s">
        <v>24</v>
      </c>
      <c r="F67" s="50" t="s">
        <v>24</v>
      </c>
      <c r="G67" s="51" t="str">
        <f t="shared" si="1"/>
        <v>…</v>
      </c>
      <c r="H67" s="51" t="str">
        <f t="shared" si="0"/>
        <v>…</v>
      </c>
      <c r="I67" s="43"/>
      <c r="J67" s="43"/>
      <c r="K67" s="43"/>
    </row>
    <row r="68" spans="1:11" x14ac:dyDescent="0.25">
      <c r="A68" s="40"/>
      <c r="B68" s="54"/>
      <c r="C68" s="55" t="s">
        <v>74</v>
      </c>
      <c r="D68" s="56"/>
      <c r="E68" s="50" t="s">
        <v>24</v>
      </c>
      <c r="F68" s="50" t="s">
        <v>24</v>
      </c>
      <c r="G68" s="51" t="str">
        <f t="shared" si="1"/>
        <v>…</v>
      </c>
      <c r="H68" s="51" t="str">
        <f t="shared" si="0"/>
        <v>…</v>
      </c>
      <c r="I68" s="43"/>
      <c r="J68" s="43"/>
      <c r="K68" s="43"/>
    </row>
    <row r="69" spans="1:11" x14ac:dyDescent="0.25">
      <c r="A69" s="40"/>
      <c r="B69" s="54"/>
      <c r="C69" s="55" t="s">
        <v>75</v>
      </c>
      <c r="D69" s="56"/>
      <c r="E69" s="50" t="s">
        <v>24</v>
      </c>
      <c r="F69" s="50" t="s">
        <v>24</v>
      </c>
      <c r="G69" s="51" t="str">
        <f t="shared" si="1"/>
        <v>…</v>
      </c>
      <c r="H69" s="51" t="str">
        <f t="shared" si="0"/>
        <v>…</v>
      </c>
      <c r="I69" s="43"/>
      <c r="J69" s="43"/>
      <c r="K69" s="43"/>
    </row>
    <row r="70" spans="1:11" x14ac:dyDescent="0.25">
      <c r="A70" s="40"/>
      <c r="B70" s="54"/>
      <c r="C70" s="55" t="s">
        <v>76</v>
      </c>
      <c r="D70" s="56"/>
      <c r="E70" s="50" t="s">
        <v>24</v>
      </c>
      <c r="F70" s="50" t="s">
        <v>24</v>
      </c>
      <c r="G70" s="51" t="str">
        <f t="shared" si="1"/>
        <v>…</v>
      </c>
      <c r="H70" s="51" t="str">
        <f t="shared" si="0"/>
        <v>…</v>
      </c>
      <c r="I70" s="43"/>
      <c r="J70" s="43"/>
      <c r="K70" s="43"/>
    </row>
    <row r="71" spans="1:11" x14ac:dyDescent="0.25">
      <c r="A71" s="40"/>
      <c r="B71" s="54"/>
      <c r="C71" s="55" t="s">
        <v>77</v>
      </c>
      <c r="D71" s="56"/>
      <c r="E71" s="50" t="s">
        <v>24</v>
      </c>
      <c r="F71" s="50" t="s">
        <v>24</v>
      </c>
      <c r="G71" s="51" t="str">
        <f t="shared" si="1"/>
        <v>…</v>
      </c>
      <c r="H71" s="51" t="str">
        <f t="shared" si="0"/>
        <v>…</v>
      </c>
      <c r="I71" s="43"/>
      <c r="J71" s="43"/>
      <c r="K71" s="43"/>
    </row>
    <row r="72" spans="1:11" x14ac:dyDescent="0.25">
      <c r="A72" s="40"/>
      <c r="B72" s="54"/>
      <c r="C72" s="55" t="s">
        <v>78</v>
      </c>
      <c r="D72" s="56"/>
      <c r="E72" s="50" t="s">
        <v>24</v>
      </c>
      <c r="F72" s="50" t="s">
        <v>24</v>
      </c>
      <c r="G72" s="51" t="str">
        <f t="shared" si="1"/>
        <v>…</v>
      </c>
      <c r="H72" s="51" t="str">
        <f t="shared" si="0"/>
        <v>…</v>
      </c>
      <c r="I72" s="43"/>
      <c r="J72" s="43"/>
      <c r="K72" s="43"/>
    </row>
    <row r="73" spans="1:11" x14ac:dyDescent="0.25">
      <c r="A73" s="40"/>
      <c r="B73" s="54"/>
      <c r="C73" s="55" t="s">
        <v>79</v>
      </c>
      <c r="D73" s="56"/>
      <c r="E73" s="50" t="s">
        <v>24</v>
      </c>
      <c r="F73" s="50" t="s">
        <v>24</v>
      </c>
      <c r="G73" s="51" t="str">
        <f t="shared" si="1"/>
        <v>…</v>
      </c>
      <c r="H73" s="51" t="str">
        <f t="shared" si="0"/>
        <v>…</v>
      </c>
      <c r="I73" s="43"/>
      <c r="J73" s="43"/>
      <c r="K73" s="43"/>
    </row>
    <row r="74" spans="1:11" x14ac:dyDescent="0.25">
      <c r="A74" s="40"/>
      <c r="B74" s="41" t="s">
        <v>80</v>
      </c>
      <c r="C74" s="41"/>
      <c r="D74" s="42"/>
      <c r="E74" s="43" t="s">
        <v>22</v>
      </c>
      <c r="F74" s="43" t="s">
        <v>22</v>
      </c>
      <c r="G74" s="44" t="str">
        <f t="shared" si="1"/>
        <v>…</v>
      </c>
      <c r="H74" s="44" t="str">
        <f t="shared" si="0"/>
        <v>…</v>
      </c>
      <c r="I74" s="43"/>
      <c r="J74" s="43"/>
      <c r="K74" s="43"/>
    </row>
    <row r="75" spans="1:11" x14ac:dyDescent="0.25">
      <c r="A75" s="40"/>
      <c r="B75" s="54"/>
      <c r="C75" s="55" t="s">
        <v>80</v>
      </c>
      <c r="D75" s="56"/>
      <c r="E75" s="50" t="s">
        <v>24</v>
      </c>
      <c r="F75" s="50" t="s">
        <v>24</v>
      </c>
      <c r="G75" s="51" t="str">
        <f t="shared" si="1"/>
        <v>…</v>
      </c>
      <c r="H75" s="51" t="str">
        <f t="shared" si="0"/>
        <v>…</v>
      </c>
      <c r="I75" s="43"/>
      <c r="J75" s="43"/>
      <c r="K75" s="43"/>
    </row>
    <row r="76" spans="1:11" x14ac:dyDescent="0.25">
      <c r="A76" s="40"/>
      <c r="B76" s="54"/>
      <c r="C76" s="55" t="s">
        <v>81</v>
      </c>
      <c r="D76" s="56"/>
      <c r="E76" s="50" t="s">
        <v>24</v>
      </c>
      <c r="F76" s="50" t="s">
        <v>24</v>
      </c>
      <c r="G76" s="51" t="str">
        <f t="shared" si="1"/>
        <v>…</v>
      </c>
      <c r="H76" s="51" t="str">
        <f t="shared" si="0"/>
        <v>…</v>
      </c>
      <c r="I76" s="43"/>
      <c r="J76" s="43"/>
      <c r="K76" s="43"/>
    </row>
    <row r="77" spans="1:11" x14ac:dyDescent="0.25">
      <c r="A77" s="40"/>
      <c r="B77" s="54"/>
      <c r="C77" s="55" t="s">
        <v>82</v>
      </c>
      <c r="D77" s="56"/>
      <c r="E77" s="50" t="s">
        <v>24</v>
      </c>
      <c r="F77" s="50" t="s">
        <v>24</v>
      </c>
      <c r="G77" s="51" t="str">
        <f t="shared" si="1"/>
        <v>…</v>
      </c>
      <c r="H77" s="51" t="str">
        <f t="shared" si="0"/>
        <v>…</v>
      </c>
      <c r="I77" s="43"/>
      <c r="J77" s="43"/>
      <c r="K77" s="43"/>
    </row>
    <row r="78" spans="1:11" x14ac:dyDescent="0.25">
      <c r="A78" s="40"/>
      <c r="B78" s="54"/>
      <c r="C78" s="55" t="s">
        <v>83</v>
      </c>
      <c r="D78" s="56"/>
      <c r="E78" s="50" t="s">
        <v>24</v>
      </c>
      <c r="F78" s="50" t="s">
        <v>24</v>
      </c>
      <c r="G78" s="51" t="str">
        <f t="shared" si="1"/>
        <v>…</v>
      </c>
      <c r="H78" s="51" t="str">
        <f t="shared" si="0"/>
        <v>…</v>
      </c>
      <c r="I78" s="43"/>
      <c r="J78" s="43"/>
      <c r="K78" s="43"/>
    </row>
    <row r="79" spans="1:11" x14ac:dyDescent="0.25">
      <c r="A79" s="40"/>
      <c r="B79" s="54"/>
      <c r="C79" s="55" t="s">
        <v>84</v>
      </c>
      <c r="D79" s="56"/>
      <c r="E79" s="50" t="s">
        <v>24</v>
      </c>
      <c r="F79" s="50" t="s">
        <v>24</v>
      </c>
      <c r="G79" s="51" t="str">
        <f t="shared" si="1"/>
        <v>…</v>
      </c>
      <c r="H79" s="51" t="str">
        <f t="shared" si="0"/>
        <v>…</v>
      </c>
      <c r="I79" s="43"/>
      <c r="J79" s="43"/>
      <c r="K79" s="43"/>
    </row>
    <row r="80" spans="1:11" x14ac:dyDescent="0.25">
      <c r="A80" s="40"/>
      <c r="B80" s="54"/>
      <c r="C80" s="55" t="s">
        <v>85</v>
      </c>
      <c r="D80" s="56"/>
      <c r="E80" s="50" t="s">
        <v>24</v>
      </c>
      <c r="F80" s="50" t="s">
        <v>24</v>
      </c>
      <c r="G80" s="51" t="str">
        <f t="shared" si="1"/>
        <v>…</v>
      </c>
      <c r="H80" s="51" t="str">
        <f t="shared" si="1"/>
        <v>…</v>
      </c>
      <c r="I80" s="43"/>
      <c r="J80" s="43"/>
      <c r="K80" s="43"/>
    </row>
    <row r="81" spans="1:11" x14ac:dyDescent="0.25">
      <c r="A81" s="40"/>
      <c r="B81" s="54"/>
      <c r="C81" s="55" t="s">
        <v>86</v>
      </c>
      <c r="D81" s="56"/>
      <c r="E81" s="50" t="s">
        <v>24</v>
      </c>
      <c r="F81" s="50" t="s">
        <v>24</v>
      </c>
      <c r="G81" s="51" t="str">
        <f t="shared" ref="G81:H144" si="2">IFERROR(E81-F81, "…")</f>
        <v>…</v>
      </c>
      <c r="H81" s="51" t="str">
        <f t="shared" si="2"/>
        <v>…</v>
      </c>
      <c r="I81" s="43"/>
      <c r="J81" s="43"/>
      <c r="K81" s="43"/>
    </row>
    <row r="82" spans="1:11" x14ac:dyDescent="0.25">
      <c r="A82" s="40"/>
      <c r="B82" s="54"/>
      <c r="C82" s="55" t="s">
        <v>87</v>
      </c>
      <c r="D82" s="56"/>
      <c r="E82" s="50" t="s">
        <v>24</v>
      </c>
      <c r="F82" s="50" t="s">
        <v>24</v>
      </c>
      <c r="G82" s="51" t="str">
        <f t="shared" si="2"/>
        <v>…</v>
      </c>
      <c r="H82" s="51" t="str">
        <f t="shared" si="2"/>
        <v>…</v>
      </c>
      <c r="I82" s="43"/>
      <c r="J82" s="43"/>
      <c r="K82" s="43"/>
    </row>
    <row r="83" spans="1:11" x14ac:dyDescent="0.25">
      <c r="A83" s="40"/>
      <c r="B83" s="54"/>
      <c r="C83" s="55" t="s">
        <v>88</v>
      </c>
      <c r="D83" s="56"/>
      <c r="E83" s="50" t="s">
        <v>24</v>
      </c>
      <c r="F83" s="50" t="s">
        <v>24</v>
      </c>
      <c r="G83" s="51" t="str">
        <f t="shared" si="2"/>
        <v>…</v>
      </c>
      <c r="H83" s="51" t="str">
        <f t="shared" si="2"/>
        <v>…</v>
      </c>
      <c r="I83" s="43"/>
      <c r="J83" s="43"/>
      <c r="K83" s="43"/>
    </row>
    <row r="84" spans="1:11" x14ac:dyDescent="0.25">
      <c r="A84" s="40"/>
      <c r="B84" s="54"/>
      <c r="C84" s="55" t="s">
        <v>89</v>
      </c>
      <c r="D84" s="56"/>
      <c r="E84" s="50" t="s">
        <v>24</v>
      </c>
      <c r="F84" s="50" t="s">
        <v>24</v>
      </c>
      <c r="G84" s="51" t="str">
        <f t="shared" si="2"/>
        <v>…</v>
      </c>
      <c r="H84" s="51" t="str">
        <f t="shared" si="2"/>
        <v>…</v>
      </c>
      <c r="I84" s="43"/>
      <c r="J84" s="43"/>
      <c r="K84" s="43"/>
    </row>
    <row r="85" spans="1:11" x14ac:dyDescent="0.25">
      <c r="A85" s="40"/>
      <c r="B85" s="54"/>
      <c r="C85" s="55" t="s">
        <v>90</v>
      </c>
      <c r="D85" s="56"/>
      <c r="E85" s="50" t="s">
        <v>24</v>
      </c>
      <c r="F85" s="50" t="s">
        <v>24</v>
      </c>
      <c r="G85" s="51" t="str">
        <f t="shared" si="2"/>
        <v>…</v>
      </c>
      <c r="H85" s="51" t="str">
        <f t="shared" si="2"/>
        <v>…</v>
      </c>
      <c r="I85" s="43"/>
      <c r="J85" s="43"/>
      <c r="K85" s="43"/>
    </row>
    <row r="86" spans="1:11" x14ac:dyDescent="0.25">
      <c r="A86" s="40"/>
      <c r="B86" s="54"/>
      <c r="C86" s="55" t="s">
        <v>91</v>
      </c>
      <c r="D86" s="56"/>
      <c r="E86" s="50" t="s">
        <v>24</v>
      </c>
      <c r="F86" s="50" t="s">
        <v>24</v>
      </c>
      <c r="G86" s="51" t="str">
        <f t="shared" si="2"/>
        <v>…</v>
      </c>
      <c r="H86" s="51" t="str">
        <f t="shared" si="2"/>
        <v>…</v>
      </c>
      <c r="I86" s="43"/>
      <c r="J86" s="43"/>
      <c r="K86" s="43"/>
    </row>
    <row r="87" spans="1:11" x14ac:dyDescent="0.25">
      <c r="A87" s="40"/>
      <c r="B87" s="54"/>
      <c r="C87" s="55" t="s">
        <v>92</v>
      </c>
      <c r="D87" s="56"/>
      <c r="E87" s="50" t="s">
        <v>24</v>
      </c>
      <c r="F87" s="50" t="s">
        <v>24</v>
      </c>
      <c r="G87" s="51" t="str">
        <f t="shared" si="2"/>
        <v>…</v>
      </c>
      <c r="H87" s="51" t="str">
        <f t="shared" si="2"/>
        <v>…</v>
      </c>
      <c r="I87" s="43"/>
      <c r="J87" s="43"/>
      <c r="K87" s="43"/>
    </row>
    <row r="88" spans="1:11" x14ac:dyDescent="0.25">
      <c r="A88" s="40"/>
      <c r="B88" s="41" t="s">
        <v>93</v>
      </c>
      <c r="C88" s="41"/>
      <c r="D88" s="42"/>
      <c r="E88" s="50" t="s">
        <v>22</v>
      </c>
      <c r="F88" s="50" t="s">
        <v>22</v>
      </c>
      <c r="G88" s="51" t="str">
        <f t="shared" si="2"/>
        <v>…</v>
      </c>
      <c r="H88" s="57" t="str">
        <f t="shared" si="2"/>
        <v>…</v>
      </c>
      <c r="I88" s="43"/>
      <c r="J88" s="43"/>
      <c r="K88" s="43"/>
    </row>
    <row r="89" spans="1:11" x14ac:dyDescent="0.25">
      <c r="A89" s="40"/>
      <c r="B89" s="41" t="s">
        <v>94</v>
      </c>
      <c r="C89" s="41"/>
      <c r="D89" s="42"/>
      <c r="E89" s="50" t="s">
        <v>22</v>
      </c>
      <c r="F89" s="50" t="s">
        <v>22</v>
      </c>
      <c r="G89" s="51" t="str">
        <f t="shared" si="2"/>
        <v>…</v>
      </c>
      <c r="H89" s="57" t="str">
        <f t="shared" si="2"/>
        <v>…</v>
      </c>
      <c r="I89" s="43"/>
      <c r="J89" s="43"/>
      <c r="K89" s="43"/>
    </row>
    <row r="90" spans="1:11" x14ac:dyDescent="0.25">
      <c r="A90" s="40"/>
      <c r="B90" s="54"/>
      <c r="C90" s="55" t="s">
        <v>94</v>
      </c>
      <c r="D90" s="56"/>
      <c r="E90" s="50" t="s">
        <v>24</v>
      </c>
      <c r="F90" s="50" t="s">
        <v>24</v>
      </c>
      <c r="G90" s="51" t="str">
        <f t="shared" si="2"/>
        <v>…</v>
      </c>
      <c r="H90" s="51" t="str">
        <f t="shared" si="2"/>
        <v>…</v>
      </c>
      <c r="I90" s="43"/>
      <c r="J90" s="43"/>
      <c r="K90" s="43"/>
    </row>
    <row r="91" spans="1:11" x14ac:dyDescent="0.25">
      <c r="A91" s="40"/>
      <c r="B91" s="54"/>
      <c r="C91" s="55" t="s">
        <v>95</v>
      </c>
      <c r="D91" s="56"/>
      <c r="E91" s="50" t="s">
        <v>24</v>
      </c>
      <c r="F91" s="50" t="s">
        <v>24</v>
      </c>
      <c r="G91" s="51" t="str">
        <f t="shared" si="2"/>
        <v>…</v>
      </c>
      <c r="H91" s="51" t="str">
        <f t="shared" si="2"/>
        <v>…</v>
      </c>
      <c r="I91" s="43"/>
      <c r="J91" s="43"/>
      <c r="K91" s="43"/>
    </row>
    <row r="92" spans="1:11" x14ac:dyDescent="0.25">
      <c r="A92" s="40"/>
      <c r="B92" s="54"/>
      <c r="C92" s="55" t="s">
        <v>96</v>
      </c>
      <c r="D92" s="56"/>
      <c r="E92" s="50" t="s">
        <v>24</v>
      </c>
      <c r="F92" s="50" t="s">
        <v>24</v>
      </c>
      <c r="G92" s="51" t="str">
        <f t="shared" si="2"/>
        <v>…</v>
      </c>
      <c r="H92" s="51" t="str">
        <f t="shared" si="2"/>
        <v>…</v>
      </c>
      <c r="I92" s="43"/>
      <c r="J92" s="43"/>
      <c r="K92" s="43"/>
    </row>
    <row r="93" spans="1:11" x14ac:dyDescent="0.25">
      <c r="A93" s="40"/>
      <c r="B93" s="54"/>
      <c r="C93" s="55" t="s">
        <v>97</v>
      </c>
      <c r="D93" s="56"/>
      <c r="E93" s="50" t="s">
        <v>24</v>
      </c>
      <c r="F93" s="50" t="s">
        <v>24</v>
      </c>
      <c r="G93" s="51" t="str">
        <f t="shared" si="2"/>
        <v>…</v>
      </c>
      <c r="H93" s="51" t="str">
        <f t="shared" si="2"/>
        <v>…</v>
      </c>
      <c r="I93" s="43"/>
      <c r="J93" s="43"/>
      <c r="K93" s="43"/>
    </row>
    <row r="94" spans="1:11" x14ac:dyDescent="0.25">
      <c r="A94" s="40"/>
      <c r="B94" s="54"/>
      <c r="C94" s="55" t="s">
        <v>98</v>
      </c>
      <c r="D94" s="56"/>
      <c r="E94" s="50" t="s">
        <v>24</v>
      </c>
      <c r="F94" s="50" t="s">
        <v>24</v>
      </c>
      <c r="G94" s="51" t="str">
        <f t="shared" si="2"/>
        <v>…</v>
      </c>
      <c r="H94" s="51" t="str">
        <f t="shared" si="2"/>
        <v>…</v>
      </c>
      <c r="I94" s="43"/>
      <c r="J94" s="43"/>
      <c r="K94" s="43"/>
    </row>
    <row r="95" spans="1:11" x14ac:dyDescent="0.25">
      <c r="A95" s="40"/>
      <c r="B95" s="54"/>
      <c r="C95" s="55" t="s">
        <v>99</v>
      </c>
      <c r="D95" s="56"/>
      <c r="E95" s="50" t="s">
        <v>24</v>
      </c>
      <c r="F95" s="50" t="s">
        <v>24</v>
      </c>
      <c r="G95" s="51" t="str">
        <f t="shared" si="2"/>
        <v>…</v>
      </c>
      <c r="H95" s="51" t="str">
        <f t="shared" si="2"/>
        <v>…</v>
      </c>
      <c r="I95" s="43"/>
      <c r="J95" s="43"/>
      <c r="K95" s="43"/>
    </row>
    <row r="96" spans="1:11" x14ac:dyDescent="0.25">
      <c r="A96" s="40"/>
      <c r="B96" s="54"/>
      <c r="C96" s="55" t="s">
        <v>100</v>
      </c>
      <c r="D96" s="56"/>
      <c r="E96" s="50" t="s">
        <v>24</v>
      </c>
      <c r="F96" s="50" t="s">
        <v>24</v>
      </c>
      <c r="G96" s="51" t="str">
        <f t="shared" si="2"/>
        <v>…</v>
      </c>
      <c r="H96" s="51" t="str">
        <f t="shared" si="2"/>
        <v>…</v>
      </c>
      <c r="I96" s="43"/>
      <c r="J96" s="43"/>
      <c r="K96" s="43"/>
    </row>
    <row r="97" spans="1:11" x14ac:dyDescent="0.25">
      <c r="A97" s="40"/>
      <c r="B97" s="54"/>
      <c r="C97" s="55" t="s">
        <v>101</v>
      </c>
      <c r="D97" s="56"/>
      <c r="E97" s="50" t="s">
        <v>24</v>
      </c>
      <c r="F97" s="50" t="s">
        <v>24</v>
      </c>
      <c r="G97" s="51" t="str">
        <f t="shared" si="2"/>
        <v>…</v>
      </c>
      <c r="H97" s="51" t="str">
        <f t="shared" si="2"/>
        <v>…</v>
      </c>
      <c r="I97" s="43"/>
      <c r="J97" s="43"/>
      <c r="K97" s="43"/>
    </row>
    <row r="98" spans="1:11" x14ac:dyDescent="0.25">
      <c r="A98" s="40"/>
      <c r="B98" s="54"/>
      <c r="C98" s="55" t="s">
        <v>102</v>
      </c>
      <c r="D98" s="56"/>
      <c r="E98" s="50" t="s">
        <v>24</v>
      </c>
      <c r="F98" s="50" t="s">
        <v>24</v>
      </c>
      <c r="G98" s="51" t="str">
        <f t="shared" si="2"/>
        <v>…</v>
      </c>
      <c r="H98" s="51" t="str">
        <f t="shared" si="2"/>
        <v>…</v>
      </c>
      <c r="I98" s="43"/>
      <c r="J98" s="43"/>
      <c r="K98" s="43"/>
    </row>
    <row r="99" spans="1:11" x14ac:dyDescent="0.25">
      <c r="A99" s="40"/>
      <c r="B99" s="54"/>
      <c r="C99" s="55" t="s">
        <v>103</v>
      </c>
      <c r="D99" s="56"/>
      <c r="E99" s="50" t="s">
        <v>24</v>
      </c>
      <c r="F99" s="50" t="s">
        <v>24</v>
      </c>
      <c r="G99" s="51" t="str">
        <f t="shared" si="2"/>
        <v>…</v>
      </c>
      <c r="H99" s="51" t="str">
        <f t="shared" si="2"/>
        <v>…</v>
      </c>
      <c r="I99" s="43"/>
      <c r="J99" s="43"/>
      <c r="K99" s="43"/>
    </row>
    <row r="100" spans="1:11" x14ac:dyDescent="0.25">
      <c r="A100" s="40"/>
      <c r="B100" s="54"/>
      <c r="C100" s="55" t="s">
        <v>104</v>
      </c>
      <c r="D100" s="56"/>
      <c r="E100" s="50" t="s">
        <v>24</v>
      </c>
      <c r="F100" s="50" t="s">
        <v>24</v>
      </c>
      <c r="G100" s="51" t="str">
        <f t="shared" si="2"/>
        <v>…</v>
      </c>
      <c r="H100" s="51" t="str">
        <f t="shared" si="2"/>
        <v>…</v>
      </c>
      <c r="I100" s="43"/>
      <c r="J100" s="43"/>
      <c r="K100" s="43"/>
    </row>
    <row r="101" spans="1:11" x14ac:dyDescent="0.25">
      <c r="A101" s="40"/>
      <c r="B101" s="54"/>
      <c r="C101" s="55" t="s">
        <v>105</v>
      </c>
      <c r="D101" s="56"/>
      <c r="E101" s="50" t="s">
        <v>24</v>
      </c>
      <c r="F101" s="50" t="s">
        <v>24</v>
      </c>
      <c r="G101" s="51" t="str">
        <f t="shared" si="2"/>
        <v>…</v>
      </c>
      <c r="H101" s="51" t="str">
        <f t="shared" si="2"/>
        <v>…</v>
      </c>
      <c r="I101" s="43"/>
      <c r="J101" s="43"/>
      <c r="K101" s="43"/>
    </row>
    <row r="102" spans="1:11" x14ac:dyDescent="0.25">
      <c r="A102" s="40"/>
      <c r="B102" s="54"/>
      <c r="C102" s="55" t="s">
        <v>106</v>
      </c>
      <c r="D102" s="56"/>
      <c r="E102" s="50" t="s">
        <v>24</v>
      </c>
      <c r="F102" s="50" t="s">
        <v>24</v>
      </c>
      <c r="G102" s="51" t="str">
        <f t="shared" si="2"/>
        <v>…</v>
      </c>
      <c r="H102" s="51" t="str">
        <f t="shared" si="2"/>
        <v>…</v>
      </c>
      <c r="I102" s="43"/>
      <c r="J102" s="43"/>
      <c r="K102" s="43"/>
    </row>
    <row r="103" spans="1:11" x14ac:dyDescent="0.25">
      <c r="A103" s="40"/>
      <c r="B103" s="41" t="s">
        <v>107</v>
      </c>
      <c r="C103" s="41"/>
      <c r="D103" s="42"/>
      <c r="E103" s="50" t="s">
        <v>22</v>
      </c>
      <c r="F103" s="50" t="s">
        <v>22</v>
      </c>
      <c r="G103" s="51" t="str">
        <f t="shared" si="2"/>
        <v>…</v>
      </c>
      <c r="H103" s="57" t="str">
        <f t="shared" si="2"/>
        <v>…</v>
      </c>
      <c r="I103" s="43"/>
      <c r="J103" s="43"/>
      <c r="K103" s="43"/>
    </row>
    <row r="104" spans="1:11" x14ac:dyDescent="0.25">
      <c r="A104" s="40"/>
      <c r="B104" s="54"/>
      <c r="C104" s="55" t="s">
        <v>107</v>
      </c>
      <c r="D104" s="56"/>
      <c r="E104" s="50" t="s">
        <v>24</v>
      </c>
      <c r="F104" s="50" t="s">
        <v>24</v>
      </c>
      <c r="G104" s="51" t="str">
        <f t="shared" si="2"/>
        <v>…</v>
      </c>
      <c r="H104" s="51" t="str">
        <f t="shared" si="2"/>
        <v>…</v>
      </c>
      <c r="I104" s="43"/>
      <c r="J104" s="43"/>
      <c r="K104" s="43"/>
    </row>
    <row r="105" spans="1:11" x14ac:dyDescent="0.25">
      <c r="A105" s="40"/>
      <c r="B105" s="54"/>
      <c r="C105" s="55" t="s">
        <v>108</v>
      </c>
      <c r="D105" s="56"/>
      <c r="E105" s="50" t="s">
        <v>24</v>
      </c>
      <c r="F105" s="50" t="s">
        <v>24</v>
      </c>
      <c r="G105" s="51" t="str">
        <f t="shared" si="2"/>
        <v>…</v>
      </c>
      <c r="H105" s="51" t="str">
        <f t="shared" si="2"/>
        <v>…</v>
      </c>
      <c r="I105" s="43"/>
      <c r="J105" s="43"/>
      <c r="K105" s="43"/>
    </row>
    <row r="106" spans="1:11" x14ac:dyDescent="0.25">
      <c r="A106" s="40"/>
      <c r="B106" s="54"/>
      <c r="C106" s="55" t="s">
        <v>109</v>
      </c>
      <c r="D106" s="56"/>
      <c r="E106" s="50" t="s">
        <v>24</v>
      </c>
      <c r="F106" s="50" t="s">
        <v>24</v>
      </c>
      <c r="G106" s="51" t="str">
        <f t="shared" si="2"/>
        <v>…</v>
      </c>
      <c r="H106" s="51" t="str">
        <f t="shared" si="2"/>
        <v>…</v>
      </c>
      <c r="I106" s="43"/>
      <c r="J106" s="43"/>
      <c r="K106" s="43"/>
    </row>
    <row r="107" spans="1:11" x14ac:dyDescent="0.25">
      <c r="A107" s="40"/>
      <c r="B107" s="54"/>
      <c r="C107" s="55" t="s">
        <v>110</v>
      </c>
      <c r="D107" s="56"/>
      <c r="E107" s="50" t="s">
        <v>24</v>
      </c>
      <c r="F107" s="50" t="s">
        <v>24</v>
      </c>
      <c r="G107" s="51" t="str">
        <f t="shared" si="2"/>
        <v>…</v>
      </c>
      <c r="H107" s="51" t="str">
        <f t="shared" si="2"/>
        <v>…</v>
      </c>
      <c r="I107" s="43"/>
      <c r="J107" s="43"/>
      <c r="K107" s="43"/>
    </row>
    <row r="108" spans="1:11" x14ac:dyDescent="0.25">
      <c r="A108" s="40"/>
      <c r="B108" s="54"/>
      <c r="C108" s="55" t="s">
        <v>111</v>
      </c>
      <c r="D108" s="56"/>
      <c r="E108" s="50" t="s">
        <v>24</v>
      </c>
      <c r="F108" s="50" t="s">
        <v>24</v>
      </c>
      <c r="G108" s="51" t="str">
        <f t="shared" si="2"/>
        <v>…</v>
      </c>
      <c r="H108" s="51" t="str">
        <f t="shared" si="2"/>
        <v>…</v>
      </c>
      <c r="I108" s="43"/>
      <c r="J108" s="43"/>
      <c r="K108" s="43"/>
    </row>
    <row r="109" spans="1:11" x14ac:dyDescent="0.25">
      <c r="A109" s="40"/>
      <c r="B109" s="54"/>
      <c r="C109" s="55" t="s">
        <v>112</v>
      </c>
      <c r="D109" s="56"/>
      <c r="E109" s="50" t="s">
        <v>24</v>
      </c>
      <c r="F109" s="50" t="s">
        <v>24</v>
      </c>
      <c r="G109" s="51" t="str">
        <f t="shared" si="2"/>
        <v>…</v>
      </c>
      <c r="H109" s="51" t="str">
        <f t="shared" si="2"/>
        <v>…</v>
      </c>
      <c r="I109" s="43"/>
      <c r="J109" s="43"/>
      <c r="K109" s="43"/>
    </row>
    <row r="110" spans="1:11" x14ac:dyDescent="0.25">
      <c r="A110" s="40"/>
      <c r="B110" s="54"/>
      <c r="C110" s="55" t="s">
        <v>113</v>
      </c>
      <c r="D110" s="56"/>
      <c r="E110" s="50" t="s">
        <v>24</v>
      </c>
      <c r="F110" s="50" t="s">
        <v>24</v>
      </c>
      <c r="G110" s="51" t="str">
        <f t="shared" si="2"/>
        <v>…</v>
      </c>
      <c r="H110" s="51" t="str">
        <f t="shared" si="2"/>
        <v>…</v>
      </c>
      <c r="I110" s="43"/>
      <c r="J110" s="43"/>
      <c r="K110" s="43"/>
    </row>
    <row r="111" spans="1:11" x14ac:dyDescent="0.25">
      <c r="A111" s="40"/>
      <c r="B111" s="41" t="s">
        <v>114</v>
      </c>
      <c r="C111" s="41"/>
      <c r="D111" s="42"/>
      <c r="E111" s="50" t="s">
        <v>22</v>
      </c>
      <c r="F111" s="50" t="s">
        <v>22</v>
      </c>
      <c r="G111" s="51" t="str">
        <f t="shared" si="2"/>
        <v>…</v>
      </c>
      <c r="H111" s="57" t="str">
        <f t="shared" si="2"/>
        <v>…</v>
      </c>
      <c r="I111" s="43"/>
      <c r="J111" s="43"/>
      <c r="K111" s="43"/>
    </row>
    <row r="112" spans="1:11" x14ac:dyDescent="0.25">
      <c r="A112" s="40"/>
      <c r="B112" s="54"/>
      <c r="C112" s="55" t="s">
        <v>114</v>
      </c>
      <c r="D112" s="56"/>
      <c r="E112" s="50" t="s">
        <v>24</v>
      </c>
      <c r="F112" s="50" t="s">
        <v>24</v>
      </c>
      <c r="G112" s="51" t="str">
        <f t="shared" si="2"/>
        <v>…</v>
      </c>
      <c r="H112" s="51" t="str">
        <f t="shared" si="2"/>
        <v>…</v>
      </c>
      <c r="I112" s="43"/>
      <c r="J112" s="43"/>
      <c r="K112" s="43"/>
    </row>
    <row r="113" spans="1:11" x14ac:dyDescent="0.25">
      <c r="A113" s="40"/>
      <c r="B113" s="54"/>
      <c r="C113" s="55" t="s">
        <v>115</v>
      </c>
      <c r="D113" s="56"/>
      <c r="E113" s="50" t="s">
        <v>24</v>
      </c>
      <c r="F113" s="50" t="s">
        <v>24</v>
      </c>
      <c r="G113" s="51" t="str">
        <f t="shared" si="2"/>
        <v>…</v>
      </c>
      <c r="H113" s="51" t="str">
        <f t="shared" si="2"/>
        <v>…</v>
      </c>
      <c r="I113" s="43"/>
      <c r="J113" s="43"/>
      <c r="K113" s="43"/>
    </row>
    <row r="114" spans="1:11" x14ac:dyDescent="0.25">
      <c r="A114" s="40"/>
      <c r="B114" s="54"/>
      <c r="C114" s="55" t="s">
        <v>116</v>
      </c>
      <c r="D114" s="56"/>
      <c r="E114" s="50" t="s">
        <v>24</v>
      </c>
      <c r="F114" s="50" t="s">
        <v>24</v>
      </c>
      <c r="G114" s="51" t="str">
        <f t="shared" si="2"/>
        <v>…</v>
      </c>
      <c r="H114" s="51" t="str">
        <f t="shared" si="2"/>
        <v>…</v>
      </c>
      <c r="I114" s="43"/>
      <c r="J114" s="43"/>
      <c r="K114" s="43"/>
    </row>
    <row r="115" spans="1:11" x14ac:dyDescent="0.25">
      <c r="A115" s="40"/>
      <c r="B115" s="54"/>
      <c r="C115" s="55" t="s">
        <v>117</v>
      </c>
      <c r="D115" s="56"/>
      <c r="E115" s="50" t="s">
        <v>24</v>
      </c>
      <c r="F115" s="50" t="s">
        <v>24</v>
      </c>
      <c r="G115" s="51" t="str">
        <f t="shared" si="2"/>
        <v>…</v>
      </c>
      <c r="H115" s="51" t="str">
        <f t="shared" si="2"/>
        <v>…</v>
      </c>
      <c r="I115" s="43"/>
      <c r="J115" s="43"/>
      <c r="K115" s="43"/>
    </row>
    <row r="116" spans="1:11" x14ac:dyDescent="0.25">
      <c r="A116" s="40"/>
      <c r="B116" s="54"/>
      <c r="C116" s="55" t="s">
        <v>118</v>
      </c>
      <c r="D116" s="56"/>
      <c r="E116" s="50" t="s">
        <v>24</v>
      </c>
      <c r="F116" s="50" t="s">
        <v>24</v>
      </c>
      <c r="G116" s="51" t="str">
        <f t="shared" si="2"/>
        <v>…</v>
      </c>
      <c r="H116" s="51" t="str">
        <f t="shared" si="2"/>
        <v>…</v>
      </c>
      <c r="I116" s="43"/>
      <c r="J116" s="43"/>
      <c r="K116" s="43"/>
    </row>
    <row r="117" spans="1:11" x14ac:dyDescent="0.25">
      <c r="A117" s="40"/>
      <c r="B117" s="54"/>
      <c r="C117" s="55" t="s">
        <v>119</v>
      </c>
      <c r="D117" s="56"/>
      <c r="E117" s="50" t="s">
        <v>24</v>
      </c>
      <c r="F117" s="50" t="s">
        <v>24</v>
      </c>
      <c r="G117" s="51" t="str">
        <f t="shared" si="2"/>
        <v>…</v>
      </c>
      <c r="H117" s="51" t="str">
        <f t="shared" si="2"/>
        <v>…</v>
      </c>
      <c r="I117" s="43"/>
      <c r="J117" s="43"/>
      <c r="K117" s="43"/>
    </row>
    <row r="118" spans="1:11" ht="17.25" customHeight="1" x14ac:dyDescent="0.25">
      <c r="A118" s="40"/>
      <c r="B118" s="54"/>
      <c r="C118" s="55" t="s">
        <v>120</v>
      </c>
      <c r="D118" s="56"/>
      <c r="E118" s="50" t="s">
        <v>24</v>
      </c>
      <c r="F118" s="50" t="s">
        <v>24</v>
      </c>
      <c r="G118" s="51" t="str">
        <f t="shared" si="2"/>
        <v>…</v>
      </c>
      <c r="H118" s="51" t="str">
        <f t="shared" si="2"/>
        <v>…</v>
      </c>
      <c r="I118" s="43"/>
      <c r="J118" s="43"/>
      <c r="K118" s="43"/>
    </row>
    <row r="119" spans="1:11" x14ac:dyDescent="0.25">
      <c r="A119" s="40"/>
      <c r="B119" s="54"/>
      <c r="C119" s="55" t="s">
        <v>121</v>
      </c>
      <c r="D119" s="56"/>
      <c r="E119" s="50" t="s">
        <v>24</v>
      </c>
      <c r="F119" s="50" t="s">
        <v>24</v>
      </c>
      <c r="G119" s="51" t="str">
        <f t="shared" si="2"/>
        <v>…</v>
      </c>
      <c r="H119" s="51" t="str">
        <f t="shared" si="2"/>
        <v>…</v>
      </c>
      <c r="I119" s="43"/>
      <c r="J119" s="43"/>
      <c r="K119" s="43"/>
    </row>
    <row r="120" spans="1:11" x14ac:dyDescent="0.25">
      <c r="A120" s="40"/>
      <c r="B120" s="54"/>
      <c r="C120" s="55" t="s">
        <v>122</v>
      </c>
      <c r="D120" s="56"/>
      <c r="E120" s="50" t="s">
        <v>24</v>
      </c>
      <c r="F120" s="50" t="s">
        <v>24</v>
      </c>
      <c r="G120" s="51" t="str">
        <f t="shared" si="2"/>
        <v>…</v>
      </c>
      <c r="H120" s="51" t="str">
        <f t="shared" si="2"/>
        <v>…</v>
      </c>
      <c r="I120" s="43"/>
      <c r="J120" s="43"/>
      <c r="K120" s="43"/>
    </row>
    <row r="121" spans="1:11" x14ac:dyDescent="0.25">
      <c r="A121" s="40"/>
      <c r="B121" s="54"/>
      <c r="C121" s="55" t="s">
        <v>123</v>
      </c>
      <c r="D121" s="56"/>
      <c r="E121" s="50" t="s">
        <v>24</v>
      </c>
      <c r="F121" s="50" t="s">
        <v>24</v>
      </c>
      <c r="G121" s="51" t="str">
        <f t="shared" si="2"/>
        <v>…</v>
      </c>
      <c r="H121" s="51" t="str">
        <f t="shared" si="2"/>
        <v>…</v>
      </c>
      <c r="I121" s="43"/>
      <c r="J121" s="43"/>
      <c r="K121" s="43"/>
    </row>
    <row r="122" spans="1:11" x14ac:dyDescent="0.25">
      <c r="A122" s="40"/>
      <c r="B122" s="54"/>
      <c r="C122" s="55" t="s">
        <v>124</v>
      </c>
      <c r="D122" s="56"/>
      <c r="E122" s="50" t="s">
        <v>24</v>
      </c>
      <c r="F122" s="50" t="s">
        <v>24</v>
      </c>
      <c r="G122" s="51" t="str">
        <f t="shared" si="2"/>
        <v>…</v>
      </c>
      <c r="H122" s="51" t="str">
        <f t="shared" si="2"/>
        <v>…</v>
      </c>
      <c r="I122" s="43"/>
      <c r="J122" s="43"/>
      <c r="K122" s="43"/>
    </row>
    <row r="123" spans="1:11" x14ac:dyDescent="0.25">
      <c r="A123" s="40"/>
      <c r="B123" s="41" t="s">
        <v>125</v>
      </c>
      <c r="C123" s="41"/>
      <c r="D123" s="42"/>
      <c r="E123" s="50" t="s">
        <v>22</v>
      </c>
      <c r="F123" s="50" t="s">
        <v>22</v>
      </c>
      <c r="G123" s="51" t="str">
        <f t="shared" si="2"/>
        <v>…</v>
      </c>
      <c r="H123" s="57" t="str">
        <f t="shared" si="2"/>
        <v>…</v>
      </c>
      <c r="I123" s="43"/>
      <c r="J123" s="43"/>
      <c r="K123" s="43"/>
    </row>
    <row r="124" spans="1:11" x14ac:dyDescent="0.25">
      <c r="A124" s="40"/>
      <c r="B124" s="54"/>
      <c r="C124" s="55" t="s">
        <v>125</v>
      </c>
      <c r="D124" s="56"/>
      <c r="E124" s="50" t="s">
        <v>24</v>
      </c>
      <c r="F124" s="50" t="s">
        <v>24</v>
      </c>
      <c r="G124" s="51" t="str">
        <f t="shared" si="2"/>
        <v>…</v>
      </c>
      <c r="H124" s="51" t="str">
        <f t="shared" si="2"/>
        <v>…</v>
      </c>
      <c r="I124" s="43"/>
      <c r="J124" s="43"/>
      <c r="K124" s="43"/>
    </row>
    <row r="125" spans="1:11" x14ac:dyDescent="0.25">
      <c r="A125" s="40"/>
      <c r="B125" s="54"/>
      <c r="C125" s="55" t="s">
        <v>126</v>
      </c>
      <c r="D125" s="56"/>
      <c r="E125" s="50" t="s">
        <v>24</v>
      </c>
      <c r="F125" s="50" t="s">
        <v>24</v>
      </c>
      <c r="G125" s="51" t="str">
        <f t="shared" si="2"/>
        <v>…</v>
      </c>
      <c r="H125" s="51" t="str">
        <f t="shared" si="2"/>
        <v>…</v>
      </c>
      <c r="I125" s="43"/>
      <c r="J125" s="43"/>
      <c r="K125" s="43"/>
    </row>
    <row r="126" spans="1:11" x14ac:dyDescent="0.25">
      <c r="A126" s="40"/>
      <c r="B126" s="54"/>
      <c r="C126" s="55" t="s">
        <v>127</v>
      </c>
      <c r="D126" s="56"/>
      <c r="E126" s="50" t="s">
        <v>24</v>
      </c>
      <c r="F126" s="50" t="s">
        <v>24</v>
      </c>
      <c r="G126" s="51" t="str">
        <f t="shared" si="2"/>
        <v>…</v>
      </c>
      <c r="H126" s="51" t="str">
        <f t="shared" si="2"/>
        <v>…</v>
      </c>
      <c r="I126" s="43"/>
      <c r="J126" s="43"/>
      <c r="K126" s="43"/>
    </row>
    <row r="127" spans="1:11" x14ac:dyDescent="0.25">
      <c r="A127" s="40"/>
      <c r="B127" s="54"/>
      <c r="C127" s="55" t="s">
        <v>128</v>
      </c>
      <c r="D127" s="56"/>
      <c r="E127" s="50" t="s">
        <v>24</v>
      </c>
      <c r="F127" s="50" t="s">
        <v>24</v>
      </c>
      <c r="G127" s="51" t="str">
        <f t="shared" si="2"/>
        <v>…</v>
      </c>
      <c r="H127" s="51" t="str">
        <f t="shared" si="2"/>
        <v>…</v>
      </c>
      <c r="I127" s="43"/>
      <c r="J127" s="43"/>
      <c r="K127" s="43"/>
    </row>
    <row r="128" spans="1:11" x14ac:dyDescent="0.25">
      <c r="A128" s="40"/>
      <c r="B128" s="54"/>
      <c r="C128" s="55" t="s">
        <v>129</v>
      </c>
      <c r="D128" s="56"/>
      <c r="E128" s="50" t="s">
        <v>24</v>
      </c>
      <c r="F128" s="50" t="s">
        <v>24</v>
      </c>
      <c r="G128" s="51" t="str">
        <f t="shared" si="2"/>
        <v>…</v>
      </c>
      <c r="H128" s="51" t="str">
        <f t="shared" si="2"/>
        <v>…</v>
      </c>
      <c r="I128" s="43"/>
      <c r="J128" s="43"/>
      <c r="K128" s="43"/>
    </row>
    <row r="129" spans="1:11" x14ac:dyDescent="0.25">
      <c r="A129" s="40"/>
      <c r="B129" s="41" t="s">
        <v>130</v>
      </c>
      <c r="C129" s="41"/>
      <c r="D129" s="42"/>
      <c r="E129" s="50" t="s">
        <v>22</v>
      </c>
      <c r="F129" s="50" t="s">
        <v>22</v>
      </c>
      <c r="G129" s="51" t="str">
        <f t="shared" si="2"/>
        <v>…</v>
      </c>
      <c r="H129" s="57" t="str">
        <f t="shared" si="2"/>
        <v>…</v>
      </c>
      <c r="I129" s="43"/>
      <c r="J129" s="43"/>
      <c r="K129" s="43"/>
    </row>
    <row r="130" spans="1:11" x14ac:dyDescent="0.25">
      <c r="A130" s="40"/>
      <c r="B130" s="54"/>
      <c r="C130" s="55" t="s">
        <v>131</v>
      </c>
      <c r="D130" s="56"/>
      <c r="E130" s="50" t="s">
        <v>24</v>
      </c>
      <c r="F130" s="50" t="s">
        <v>24</v>
      </c>
      <c r="G130" s="51" t="str">
        <f t="shared" si="2"/>
        <v>…</v>
      </c>
      <c r="H130" s="51" t="str">
        <f t="shared" si="2"/>
        <v>…</v>
      </c>
      <c r="I130" s="43"/>
      <c r="J130" s="43"/>
      <c r="K130" s="43"/>
    </row>
    <row r="131" spans="1:11" x14ac:dyDescent="0.25">
      <c r="A131" s="40"/>
      <c r="B131" s="54"/>
      <c r="C131" s="55" t="s">
        <v>132</v>
      </c>
      <c r="D131" s="56"/>
      <c r="E131" s="50" t="s">
        <v>24</v>
      </c>
      <c r="F131" s="50" t="s">
        <v>24</v>
      </c>
      <c r="G131" s="51" t="str">
        <f t="shared" si="2"/>
        <v>…</v>
      </c>
      <c r="H131" s="51" t="str">
        <f t="shared" si="2"/>
        <v>…</v>
      </c>
      <c r="I131" s="43"/>
      <c r="J131" s="43"/>
      <c r="K131" s="43"/>
    </row>
    <row r="132" spans="1:11" x14ac:dyDescent="0.25">
      <c r="A132" s="40"/>
      <c r="B132" s="54"/>
      <c r="C132" s="55" t="s">
        <v>133</v>
      </c>
      <c r="D132" s="56"/>
      <c r="E132" s="50" t="s">
        <v>24</v>
      </c>
      <c r="F132" s="50" t="s">
        <v>24</v>
      </c>
      <c r="G132" s="51" t="str">
        <f t="shared" si="2"/>
        <v>…</v>
      </c>
      <c r="H132" s="51" t="str">
        <f t="shared" si="2"/>
        <v>…</v>
      </c>
      <c r="I132" s="43"/>
      <c r="J132" s="43"/>
      <c r="K132" s="43"/>
    </row>
    <row r="133" spans="1:11" x14ac:dyDescent="0.25">
      <c r="A133" s="40"/>
      <c r="B133" s="54"/>
      <c r="C133" s="55" t="s">
        <v>134</v>
      </c>
      <c r="D133" s="56"/>
      <c r="E133" s="50" t="s">
        <v>24</v>
      </c>
      <c r="F133" s="50" t="s">
        <v>24</v>
      </c>
      <c r="G133" s="51" t="str">
        <f t="shared" si="2"/>
        <v>…</v>
      </c>
      <c r="H133" s="51" t="str">
        <f t="shared" si="2"/>
        <v>…</v>
      </c>
      <c r="I133" s="43"/>
      <c r="J133" s="43"/>
      <c r="K133" s="43"/>
    </row>
    <row r="134" spans="1:11" x14ac:dyDescent="0.25">
      <c r="A134" s="40"/>
      <c r="B134" s="54"/>
      <c r="C134" s="55" t="s">
        <v>130</v>
      </c>
      <c r="D134" s="56"/>
      <c r="E134" s="50" t="s">
        <v>24</v>
      </c>
      <c r="F134" s="50" t="s">
        <v>24</v>
      </c>
      <c r="G134" s="51" t="str">
        <f t="shared" si="2"/>
        <v>…</v>
      </c>
      <c r="H134" s="51" t="str">
        <f t="shared" si="2"/>
        <v>…</v>
      </c>
      <c r="I134" s="43"/>
      <c r="J134" s="43"/>
      <c r="K134" s="43"/>
    </row>
    <row r="135" spans="1:11" x14ac:dyDescent="0.25">
      <c r="A135" s="40"/>
      <c r="B135" s="54"/>
      <c r="C135" s="55" t="s">
        <v>135</v>
      </c>
      <c r="D135" s="56"/>
      <c r="E135" s="50" t="s">
        <v>24</v>
      </c>
      <c r="F135" s="50" t="s">
        <v>24</v>
      </c>
      <c r="G135" s="51" t="str">
        <f t="shared" si="2"/>
        <v>…</v>
      </c>
      <c r="H135" s="51" t="str">
        <f t="shared" si="2"/>
        <v>…</v>
      </c>
      <c r="I135" s="43"/>
      <c r="J135" s="43"/>
      <c r="K135" s="43"/>
    </row>
    <row r="136" spans="1:11" x14ac:dyDescent="0.25">
      <c r="A136" s="40"/>
      <c r="B136" s="54"/>
      <c r="C136" s="55" t="s">
        <v>136</v>
      </c>
      <c r="D136" s="56"/>
      <c r="E136" s="50" t="s">
        <v>24</v>
      </c>
      <c r="F136" s="50" t="s">
        <v>24</v>
      </c>
      <c r="G136" s="51" t="str">
        <f t="shared" si="2"/>
        <v>…</v>
      </c>
      <c r="H136" s="51" t="str">
        <f t="shared" si="2"/>
        <v>…</v>
      </c>
      <c r="I136" s="43"/>
      <c r="J136" s="43"/>
      <c r="K136" s="43"/>
    </row>
    <row r="137" spans="1:11" x14ac:dyDescent="0.25">
      <c r="A137" s="40"/>
      <c r="B137" s="54"/>
      <c r="C137" s="55" t="s">
        <v>137</v>
      </c>
      <c r="D137" s="56"/>
      <c r="E137" s="50" t="s">
        <v>24</v>
      </c>
      <c r="F137" s="50" t="s">
        <v>24</v>
      </c>
      <c r="G137" s="51" t="str">
        <f t="shared" si="2"/>
        <v>…</v>
      </c>
      <c r="H137" s="51" t="str">
        <f t="shared" si="2"/>
        <v>…</v>
      </c>
      <c r="I137" s="43"/>
      <c r="J137" s="43"/>
      <c r="K137" s="43"/>
    </row>
    <row r="138" spans="1:11" x14ac:dyDescent="0.25">
      <c r="A138" s="40"/>
      <c r="B138" s="54"/>
      <c r="C138" s="55" t="s">
        <v>138</v>
      </c>
      <c r="D138" s="56"/>
      <c r="E138" s="50" t="s">
        <v>24</v>
      </c>
      <c r="F138" s="50" t="s">
        <v>24</v>
      </c>
      <c r="G138" s="51" t="str">
        <f t="shared" si="2"/>
        <v>…</v>
      </c>
      <c r="H138" s="51" t="str">
        <f t="shared" si="2"/>
        <v>…</v>
      </c>
      <c r="I138" s="43"/>
      <c r="J138" s="43"/>
      <c r="K138" s="43"/>
    </row>
    <row r="139" spans="1:11" x14ac:dyDescent="0.25">
      <c r="A139" s="40"/>
      <c r="B139" s="41" t="s">
        <v>139</v>
      </c>
      <c r="C139" s="41"/>
      <c r="D139" s="42"/>
      <c r="E139" s="50" t="s">
        <v>22</v>
      </c>
      <c r="F139" s="50" t="s">
        <v>22</v>
      </c>
      <c r="G139" s="51" t="str">
        <f t="shared" si="2"/>
        <v>…</v>
      </c>
      <c r="H139" s="57" t="str">
        <f t="shared" si="2"/>
        <v>…</v>
      </c>
      <c r="I139" s="43"/>
      <c r="J139" s="43"/>
      <c r="K139" s="43"/>
    </row>
    <row r="140" spans="1:11" x14ac:dyDescent="0.25">
      <c r="A140" s="40"/>
      <c r="B140" s="54"/>
      <c r="C140" s="55" t="s">
        <v>140</v>
      </c>
      <c r="D140" s="56"/>
      <c r="E140" s="50" t="s">
        <v>22</v>
      </c>
      <c r="F140" s="50" t="s">
        <v>22</v>
      </c>
      <c r="G140" s="51" t="str">
        <f t="shared" si="2"/>
        <v>…</v>
      </c>
      <c r="H140" s="57" t="str">
        <f t="shared" si="2"/>
        <v>…</v>
      </c>
      <c r="I140" s="43"/>
      <c r="J140" s="43"/>
      <c r="K140" s="43"/>
    </row>
    <row r="141" spans="1:11" x14ac:dyDescent="0.25">
      <c r="A141" s="40"/>
      <c r="B141" s="54"/>
      <c r="C141" s="55" t="s">
        <v>141</v>
      </c>
      <c r="D141" s="56"/>
      <c r="E141" s="50" t="s">
        <v>24</v>
      </c>
      <c r="F141" s="50" t="s">
        <v>24</v>
      </c>
      <c r="G141" s="51" t="str">
        <f t="shared" si="2"/>
        <v>…</v>
      </c>
      <c r="H141" s="51" t="str">
        <f t="shared" si="2"/>
        <v>…</v>
      </c>
      <c r="I141" s="43"/>
      <c r="J141" s="43"/>
      <c r="K141" s="43"/>
    </row>
    <row r="142" spans="1:11" x14ac:dyDescent="0.25">
      <c r="A142" s="40"/>
      <c r="B142" s="54"/>
      <c r="C142" s="55" t="s">
        <v>142</v>
      </c>
      <c r="D142" s="56"/>
      <c r="E142" s="50" t="s">
        <v>24</v>
      </c>
      <c r="F142" s="50" t="s">
        <v>24</v>
      </c>
      <c r="G142" s="51" t="str">
        <f t="shared" si="2"/>
        <v>…</v>
      </c>
      <c r="H142" s="51" t="str">
        <f t="shared" si="2"/>
        <v>…</v>
      </c>
      <c r="I142" s="43"/>
      <c r="J142" s="43"/>
      <c r="K142" s="43"/>
    </row>
    <row r="143" spans="1:11" x14ac:dyDescent="0.25">
      <c r="A143" s="40"/>
      <c r="B143" s="54"/>
      <c r="C143" s="55" t="s">
        <v>143</v>
      </c>
      <c r="D143" s="56"/>
      <c r="E143" s="50" t="s">
        <v>24</v>
      </c>
      <c r="F143" s="50" t="s">
        <v>24</v>
      </c>
      <c r="G143" s="51" t="str">
        <f t="shared" si="2"/>
        <v>…</v>
      </c>
      <c r="H143" s="51" t="str">
        <f t="shared" si="2"/>
        <v>…</v>
      </c>
      <c r="I143" s="43"/>
      <c r="J143" s="43"/>
      <c r="K143" s="43"/>
    </row>
    <row r="144" spans="1:11" x14ac:dyDescent="0.25">
      <c r="A144" s="40"/>
      <c r="B144" s="54"/>
      <c r="C144" s="55" t="s">
        <v>144</v>
      </c>
      <c r="D144" s="56"/>
      <c r="E144" s="50" t="s">
        <v>24</v>
      </c>
      <c r="F144" s="50" t="s">
        <v>24</v>
      </c>
      <c r="G144" s="51" t="str">
        <f t="shared" si="2"/>
        <v>…</v>
      </c>
      <c r="H144" s="51" t="str">
        <f t="shared" si="2"/>
        <v>…</v>
      </c>
      <c r="I144" s="43"/>
      <c r="J144" s="43"/>
      <c r="K144" s="43"/>
    </row>
    <row r="145" spans="1:11" x14ac:dyDescent="0.25">
      <c r="A145" s="40"/>
      <c r="B145" s="54"/>
      <c r="C145" s="55" t="s">
        <v>145</v>
      </c>
      <c r="D145" s="56"/>
      <c r="E145" s="50" t="s">
        <v>24</v>
      </c>
      <c r="F145" s="50" t="s">
        <v>24</v>
      </c>
      <c r="G145" s="51" t="str">
        <f t="shared" ref="G145:H208" si="3">IFERROR(E145-F145, "…")</f>
        <v>…</v>
      </c>
      <c r="H145" s="51" t="str">
        <f t="shared" si="3"/>
        <v>…</v>
      </c>
      <c r="I145" s="43"/>
      <c r="J145" s="43"/>
      <c r="K145" s="43"/>
    </row>
    <row r="146" spans="1:11" x14ac:dyDescent="0.25">
      <c r="A146" s="40"/>
      <c r="B146" s="54"/>
      <c r="C146" s="55" t="s">
        <v>146</v>
      </c>
      <c r="D146" s="56"/>
      <c r="E146" s="50" t="s">
        <v>24</v>
      </c>
      <c r="F146" s="50" t="s">
        <v>24</v>
      </c>
      <c r="G146" s="51" t="str">
        <f t="shared" si="3"/>
        <v>…</v>
      </c>
      <c r="H146" s="51" t="str">
        <f t="shared" si="3"/>
        <v>…</v>
      </c>
      <c r="I146" s="43"/>
      <c r="J146" s="43"/>
      <c r="K146" s="43"/>
    </row>
    <row r="147" spans="1:11" x14ac:dyDescent="0.25">
      <c r="A147" s="40"/>
      <c r="B147" s="54"/>
      <c r="C147" s="55" t="s">
        <v>147</v>
      </c>
      <c r="D147" s="56"/>
      <c r="E147" s="50" t="s">
        <v>24</v>
      </c>
      <c r="F147" s="50" t="s">
        <v>24</v>
      </c>
      <c r="G147" s="51" t="str">
        <f t="shared" si="3"/>
        <v>…</v>
      </c>
      <c r="H147" s="51" t="str">
        <f t="shared" si="3"/>
        <v>…</v>
      </c>
      <c r="I147" s="43"/>
      <c r="J147" s="43"/>
      <c r="K147" s="43"/>
    </row>
    <row r="148" spans="1:11" x14ac:dyDescent="0.25">
      <c r="A148" s="40"/>
      <c r="B148" s="54"/>
      <c r="C148" s="55" t="s">
        <v>148</v>
      </c>
      <c r="D148" s="56"/>
      <c r="E148" s="50" t="s">
        <v>24</v>
      </c>
      <c r="F148" s="50" t="s">
        <v>24</v>
      </c>
      <c r="G148" s="51" t="str">
        <f t="shared" si="3"/>
        <v>…</v>
      </c>
      <c r="H148" s="51" t="str">
        <f t="shared" si="3"/>
        <v>…</v>
      </c>
      <c r="I148" s="43"/>
      <c r="J148" s="43"/>
      <c r="K148" s="43"/>
    </row>
    <row r="149" spans="1:11" x14ac:dyDescent="0.25">
      <c r="A149" s="40"/>
      <c r="B149" s="54"/>
      <c r="C149" s="55" t="s">
        <v>149</v>
      </c>
      <c r="D149" s="56"/>
      <c r="E149" s="50" t="s">
        <v>24</v>
      </c>
      <c r="F149" s="50" t="s">
        <v>24</v>
      </c>
      <c r="G149" s="51" t="str">
        <f t="shared" si="3"/>
        <v>…</v>
      </c>
      <c r="H149" s="51" t="str">
        <f t="shared" si="3"/>
        <v>…</v>
      </c>
      <c r="I149" s="43"/>
      <c r="J149" s="43"/>
      <c r="K149" s="43"/>
    </row>
    <row r="150" spans="1:11" x14ac:dyDescent="0.25">
      <c r="A150" s="40"/>
      <c r="B150" s="54"/>
      <c r="C150" s="55" t="s">
        <v>150</v>
      </c>
      <c r="D150" s="56"/>
      <c r="E150" s="50" t="s">
        <v>24</v>
      </c>
      <c r="F150" s="50" t="s">
        <v>24</v>
      </c>
      <c r="G150" s="51" t="str">
        <f t="shared" si="3"/>
        <v>…</v>
      </c>
      <c r="H150" s="51" t="str">
        <f t="shared" si="3"/>
        <v>…</v>
      </c>
      <c r="I150" s="43"/>
      <c r="J150" s="43"/>
      <c r="K150" s="43"/>
    </row>
    <row r="151" spans="1:11" x14ac:dyDescent="0.25">
      <c r="A151" s="40"/>
      <c r="B151" s="54"/>
      <c r="C151" s="55" t="s">
        <v>151</v>
      </c>
      <c r="D151" s="56"/>
      <c r="E151" s="50" t="s">
        <v>24</v>
      </c>
      <c r="F151" s="50" t="s">
        <v>24</v>
      </c>
      <c r="G151" s="51" t="str">
        <f t="shared" si="3"/>
        <v>…</v>
      </c>
      <c r="H151" s="51" t="str">
        <f t="shared" si="3"/>
        <v>…</v>
      </c>
      <c r="I151" s="43"/>
      <c r="J151" s="43"/>
      <c r="K151" s="43"/>
    </row>
    <row r="152" spans="1:11" x14ac:dyDescent="0.25">
      <c r="A152" s="40"/>
      <c r="B152" s="41" t="s">
        <v>152</v>
      </c>
      <c r="C152" s="41"/>
      <c r="D152" s="42"/>
      <c r="E152" s="50" t="s">
        <v>22</v>
      </c>
      <c r="F152" s="50" t="s">
        <v>22</v>
      </c>
      <c r="G152" s="51" t="str">
        <f t="shared" si="3"/>
        <v>…</v>
      </c>
      <c r="H152" s="57" t="str">
        <f t="shared" si="3"/>
        <v>…</v>
      </c>
      <c r="I152" s="43"/>
      <c r="J152" s="43"/>
      <c r="K152" s="43"/>
    </row>
    <row r="153" spans="1:11" x14ac:dyDescent="0.25">
      <c r="A153" s="40"/>
      <c r="B153" s="54"/>
      <c r="C153" s="55" t="s">
        <v>153</v>
      </c>
      <c r="D153" s="56"/>
      <c r="E153" s="50" t="s">
        <v>24</v>
      </c>
      <c r="F153" s="50" t="s">
        <v>24</v>
      </c>
      <c r="G153" s="51" t="str">
        <f t="shared" si="3"/>
        <v>…</v>
      </c>
      <c r="H153" s="51" t="str">
        <f t="shared" si="3"/>
        <v>…</v>
      </c>
      <c r="I153" s="43"/>
      <c r="J153" s="43"/>
      <c r="K153" s="43"/>
    </row>
    <row r="154" spans="1:11" x14ac:dyDescent="0.25">
      <c r="A154" s="40"/>
      <c r="B154" s="54"/>
      <c r="C154" s="55" t="s">
        <v>154</v>
      </c>
      <c r="D154" s="56"/>
      <c r="E154" s="50" t="s">
        <v>24</v>
      </c>
      <c r="F154" s="50" t="s">
        <v>24</v>
      </c>
      <c r="G154" s="51" t="str">
        <f t="shared" si="3"/>
        <v>…</v>
      </c>
      <c r="H154" s="51" t="str">
        <f t="shared" si="3"/>
        <v>…</v>
      </c>
      <c r="I154" s="43"/>
      <c r="J154" s="43"/>
      <c r="K154" s="43"/>
    </row>
    <row r="155" spans="1:11" x14ac:dyDescent="0.25">
      <c r="A155" s="40"/>
      <c r="B155" s="54"/>
      <c r="C155" s="55" t="s">
        <v>152</v>
      </c>
      <c r="D155" s="56"/>
      <c r="E155" s="50" t="s">
        <v>24</v>
      </c>
      <c r="F155" s="50" t="s">
        <v>24</v>
      </c>
      <c r="G155" s="51" t="str">
        <f t="shared" si="3"/>
        <v>…</v>
      </c>
      <c r="H155" s="51" t="str">
        <f t="shared" si="3"/>
        <v>…</v>
      </c>
      <c r="I155" s="43"/>
      <c r="J155" s="43"/>
      <c r="K155" s="43"/>
    </row>
    <row r="156" spans="1:11" x14ac:dyDescent="0.25">
      <c r="A156" s="40"/>
      <c r="B156" s="41" t="s">
        <v>155</v>
      </c>
      <c r="C156" s="41"/>
      <c r="D156" s="42"/>
      <c r="E156" s="74">
        <f>E157</f>
        <v>21</v>
      </c>
      <c r="F156" s="74">
        <f>F157</f>
        <v>3</v>
      </c>
      <c r="G156" s="78">
        <f t="shared" si="3"/>
        <v>18</v>
      </c>
      <c r="H156" s="77">
        <f>G156/E156</f>
        <v>0.8571428571428571</v>
      </c>
      <c r="I156" s="43"/>
      <c r="J156" s="43"/>
      <c r="K156" s="43"/>
    </row>
    <row r="157" spans="1:11" x14ac:dyDescent="0.25">
      <c r="A157" s="40"/>
      <c r="B157" s="54"/>
      <c r="C157" s="55" t="s">
        <v>155</v>
      </c>
      <c r="D157" s="56"/>
      <c r="E157" s="74">
        <v>21</v>
      </c>
      <c r="F157" s="74">
        <v>3</v>
      </c>
      <c r="G157" s="78">
        <f t="shared" si="3"/>
        <v>18</v>
      </c>
      <c r="H157" s="77">
        <f>G157/E157</f>
        <v>0.8571428571428571</v>
      </c>
      <c r="I157" s="43"/>
      <c r="J157" s="43"/>
      <c r="K157" s="43"/>
    </row>
    <row r="158" spans="1:11" x14ac:dyDescent="0.25">
      <c r="A158" s="40"/>
      <c r="B158" s="54"/>
      <c r="C158" s="55" t="s">
        <v>156</v>
      </c>
      <c r="D158" s="56"/>
      <c r="E158" s="50" t="s">
        <v>24</v>
      </c>
      <c r="F158" s="50" t="s">
        <v>24</v>
      </c>
      <c r="G158" s="51" t="str">
        <f t="shared" si="3"/>
        <v>…</v>
      </c>
      <c r="H158" s="51" t="str">
        <f t="shared" si="3"/>
        <v>…</v>
      </c>
      <c r="I158" s="43"/>
      <c r="J158" s="43"/>
      <c r="K158" s="43"/>
    </row>
    <row r="159" spans="1:11" x14ac:dyDescent="0.25">
      <c r="A159" s="40"/>
      <c r="B159" s="54"/>
      <c r="C159" s="55" t="s">
        <v>157</v>
      </c>
      <c r="D159" s="56"/>
      <c r="E159" s="50" t="s">
        <v>24</v>
      </c>
      <c r="F159" s="50" t="s">
        <v>24</v>
      </c>
      <c r="G159" s="51" t="str">
        <f t="shared" si="3"/>
        <v>…</v>
      </c>
      <c r="H159" s="51" t="str">
        <f t="shared" si="3"/>
        <v>…</v>
      </c>
      <c r="I159" s="43"/>
      <c r="J159" s="43"/>
      <c r="K159" s="43"/>
    </row>
    <row r="160" spans="1:11" x14ac:dyDescent="0.25">
      <c r="A160" s="40"/>
      <c r="B160" s="54"/>
      <c r="C160" s="55" t="s">
        <v>158</v>
      </c>
      <c r="D160" s="56"/>
      <c r="E160" s="50" t="s">
        <v>24</v>
      </c>
      <c r="F160" s="50" t="s">
        <v>24</v>
      </c>
      <c r="G160" s="51" t="str">
        <f t="shared" si="3"/>
        <v>…</v>
      </c>
      <c r="H160" s="51" t="str">
        <f t="shared" si="3"/>
        <v>…</v>
      </c>
      <c r="I160" s="43"/>
      <c r="J160" s="43"/>
      <c r="K160" s="43"/>
    </row>
    <row r="161" spans="1:11" x14ac:dyDescent="0.25">
      <c r="A161" s="40"/>
      <c r="B161" s="54"/>
      <c r="C161" s="55" t="s">
        <v>159</v>
      </c>
      <c r="D161" s="56"/>
      <c r="E161" s="50" t="s">
        <v>24</v>
      </c>
      <c r="F161" s="50" t="s">
        <v>24</v>
      </c>
      <c r="G161" s="51" t="str">
        <f t="shared" si="3"/>
        <v>…</v>
      </c>
      <c r="H161" s="51" t="str">
        <f t="shared" si="3"/>
        <v>…</v>
      </c>
      <c r="I161" s="43"/>
      <c r="J161" s="43"/>
      <c r="K161" s="43"/>
    </row>
    <row r="162" spans="1:11" x14ac:dyDescent="0.25">
      <c r="A162" s="40"/>
      <c r="B162" s="54"/>
      <c r="C162" s="55" t="s">
        <v>160</v>
      </c>
      <c r="D162" s="56"/>
      <c r="E162" s="50" t="s">
        <v>24</v>
      </c>
      <c r="F162" s="50" t="s">
        <v>24</v>
      </c>
      <c r="G162" s="51" t="str">
        <f t="shared" si="3"/>
        <v>…</v>
      </c>
      <c r="H162" s="51" t="str">
        <f t="shared" si="3"/>
        <v>…</v>
      </c>
      <c r="I162" s="43"/>
      <c r="J162" s="43"/>
      <c r="K162" s="43"/>
    </row>
    <row r="163" spans="1:11" x14ac:dyDescent="0.25">
      <c r="A163" s="40"/>
      <c r="B163" s="54"/>
      <c r="C163" s="55" t="s">
        <v>161</v>
      </c>
      <c r="D163" s="56"/>
      <c r="E163" s="50" t="s">
        <v>24</v>
      </c>
      <c r="F163" s="50" t="s">
        <v>24</v>
      </c>
      <c r="G163" s="51" t="str">
        <f t="shared" si="3"/>
        <v>…</v>
      </c>
      <c r="H163" s="51" t="str">
        <f t="shared" si="3"/>
        <v>…</v>
      </c>
      <c r="I163" s="43"/>
      <c r="J163" s="43"/>
      <c r="K163" s="43"/>
    </row>
    <row r="164" spans="1:11" x14ac:dyDescent="0.25">
      <c r="A164" s="40"/>
      <c r="B164" s="54"/>
      <c r="C164" s="55" t="s">
        <v>162</v>
      </c>
      <c r="D164" s="56"/>
      <c r="E164" s="50" t="s">
        <v>24</v>
      </c>
      <c r="F164" s="50" t="s">
        <v>24</v>
      </c>
      <c r="G164" s="51" t="str">
        <f t="shared" si="3"/>
        <v>…</v>
      </c>
      <c r="H164" s="51" t="str">
        <f t="shared" si="3"/>
        <v>…</v>
      </c>
      <c r="I164" s="43"/>
      <c r="J164" s="43"/>
      <c r="K164" s="43"/>
    </row>
    <row r="165" spans="1:11" x14ac:dyDescent="0.25">
      <c r="A165" s="40"/>
      <c r="B165" s="54"/>
      <c r="C165" s="55" t="s">
        <v>163</v>
      </c>
      <c r="D165" s="56"/>
      <c r="E165" s="50" t="s">
        <v>24</v>
      </c>
      <c r="F165" s="50" t="s">
        <v>24</v>
      </c>
      <c r="G165" s="51" t="str">
        <f t="shared" si="3"/>
        <v>…</v>
      </c>
      <c r="H165" s="51" t="str">
        <f t="shared" si="3"/>
        <v>…</v>
      </c>
      <c r="I165" s="43"/>
      <c r="J165" s="43"/>
      <c r="K165" s="43"/>
    </row>
    <row r="166" spans="1:11" x14ac:dyDescent="0.25">
      <c r="A166" s="40"/>
      <c r="B166" s="54"/>
      <c r="C166" s="55" t="s">
        <v>164</v>
      </c>
      <c r="D166" s="56"/>
      <c r="E166" s="50" t="s">
        <v>24</v>
      </c>
      <c r="F166" s="50" t="s">
        <v>24</v>
      </c>
      <c r="G166" s="51" t="str">
        <f t="shared" si="3"/>
        <v>…</v>
      </c>
      <c r="H166" s="51" t="str">
        <f t="shared" si="3"/>
        <v>…</v>
      </c>
      <c r="I166" s="43"/>
      <c r="J166" s="43"/>
      <c r="K166" s="43"/>
    </row>
    <row r="167" spans="1:11" x14ac:dyDescent="0.25">
      <c r="A167" s="40"/>
      <c r="B167" s="41" t="s">
        <v>165</v>
      </c>
      <c r="C167" s="41"/>
      <c r="D167" s="42"/>
      <c r="E167" s="50" t="s">
        <v>22</v>
      </c>
      <c r="F167" s="50" t="s">
        <v>22</v>
      </c>
      <c r="G167" s="51" t="str">
        <f t="shared" si="3"/>
        <v>…</v>
      </c>
      <c r="H167" s="57" t="str">
        <f t="shared" si="3"/>
        <v>…</v>
      </c>
      <c r="I167" s="43"/>
      <c r="J167" s="43"/>
      <c r="K167" s="43"/>
    </row>
    <row r="168" spans="1:11" x14ac:dyDescent="0.25">
      <c r="A168" s="40"/>
      <c r="B168" s="54"/>
      <c r="C168" s="55" t="s">
        <v>166</v>
      </c>
      <c r="D168" s="56"/>
      <c r="E168" s="50" t="s">
        <v>24</v>
      </c>
      <c r="F168" s="50" t="s">
        <v>24</v>
      </c>
      <c r="G168" s="51" t="str">
        <f t="shared" si="3"/>
        <v>…</v>
      </c>
      <c r="H168" s="51" t="str">
        <f t="shared" si="3"/>
        <v>…</v>
      </c>
      <c r="I168" s="43"/>
      <c r="J168" s="43"/>
      <c r="K168" s="43"/>
    </row>
    <row r="169" spans="1:11" x14ac:dyDescent="0.25">
      <c r="A169" s="40"/>
      <c r="B169" s="54"/>
      <c r="C169" s="55" t="s">
        <v>167</v>
      </c>
      <c r="D169" s="56"/>
      <c r="E169" s="50" t="s">
        <v>24</v>
      </c>
      <c r="F169" s="50" t="s">
        <v>24</v>
      </c>
      <c r="G169" s="51" t="str">
        <f t="shared" si="3"/>
        <v>…</v>
      </c>
      <c r="H169" s="51" t="str">
        <f t="shared" si="3"/>
        <v>…</v>
      </c>
      <c r="I169" s="43"/>
      <c r="J169" s="43"/>
      <c r="K169" s="43"/>
    </row>
    <row r="170" spans="1:11" x14ac:dyDescent="0.25">
      <c r="A170" s="40"/>
      <c r="B170" s="54"/>
      <c r="C170" s="55" t="s">
        <v>165</v>
      </c>
      <c r="D170" s="56"/>
      <c r="E170" s="50" t="s">
        <v>24</v>
      </c>
      <c r="F170" s="50" t="s">
        <v>24</v>
      </c>
      <c r="G170" s="51" t="str">
        <f t="shared" si="3"/>
        <v>…</v>
      </c>
      <c r="H170" s="51" t="str">
        <f t="shared" si="3"/>
        <v>…</v>
      </c>
      <c r="I170" s="43"/>
      <c r="J170" s="43"/>
      <c r="K170" s="43"/>
    </row>
    <row r="171" spans="1:11" x14ac:dyDescent="0.25">
      <c r="A171" s="40"/>
      <c r="B171" s="54"/>
      <c r="C171" s="55" t="s">
        <v>168</v>
      </c>
      <c r="D171" s="56"/>
      <c r="E171" s="50" t="s">
        <v>24</v>
      </c>
      <c r="F171" s="50" t="s">
        <v>24</v>
      </c>
      <c r="G171" s="51" t="str">
        <f t="shared" si="3"/>
        <v>…</v>
      </c>
      <c r="H171" s="51" t="str">
        <f t="shared" si="3"/>
        <v>…</v>
      </c>
      <c r="I171" s="43"/>
      <c r="J171" s="43"/>
      <c r="K171" s="43"/>
    </row>
    <row r="172" spans="1:11" x14ac:dyDescent="0.25">
      <c r="A172" s="40"/>
      <c r="B172" s="54"/>
      <c r="C172" s="55" t="s">
        <v>169</v>
      </c>
      <c r="D172" s="56"/>
      <c r="E172" s="50" t="s">
        <v>24</v>
      </c>
      <c r="F172" s="50" t="s">
        <v>24</v>
      </c>
      <c r="G172" s="51" t="str">
        <f t="shared" si="3"/>
        <v>…</v>
      </c>
      <c r="H172" s="51" t="str">
        <f t="shared" si="3"/>
        <v>…</v>
      </c>
      <c r="I172" s="43"/>
      <c r="J172" s="43"/>
      <c r="K172" s="43"/>
    </row>
    <row r="173" spans="1:11" x14ac:dyDescent="0.25">
      <c r="A173" s="40"/>
      <c r="B173" s="54"/>
      <c r="C173" s="55" t="s">
        <v>170</v>
      </c>
      <c r="D173" s="56"/>
      <c r="E173" s="50" t="s">
        <v>24</v>
      </c>
      <c r="F173" s="50" t="s">
        <v>24</v>
      </c>
      <c r="G173" s="51" t="str">
        <f t="shared" si="3"/>
        <v>…</v>
      </c>
      <c r="H173" s="51" t="str">
        <f t="shared" si="3"/>
        <v>…</v>
      </c>
      <c r="I173" s="43"/>
      <c r="J173" s="43"/>
      <c r="K173" s="43"/>
    </row>
    <row r="174" spans="1:11" x14ac:dyDescent="0.25">
      <c r="A174" s="40"/>
      <c r="B174" s="54"/>
      <c r="C174" s="55" t="s">
        <v>171</v>
      </c>
      <c r="D174" s="56"/>
      <c r="E174" s="50" t="s">
        <v>24</v>
      </c>
      <c r="F174" s="50" t="s">
        <v>24</v>
      </c>
      <c r="G174" s="51" t="str">
        <f t="shared" si="3"/>
        <v>…</v>
      </c>
      <c r="H174" s="51" t="str">
        <f t="shared" si="3"/>
        <v>…</v>
      </c>
      <c r="I174" s="43"/>
      <c r="J174" s="43"/>
      <c r="K174" s="43"/>
    </row>
    <row r="175" spans="1:11" x14ac:dyDescent="0.25">
      <c r="A175" s="40"/>
      <c r="B175" s="54"/>
      <c r="C175" s="55" t="s">
        <v>172</v>
      </c>
      <c r="D175" s="56"/>
      <c r="E175" s="50" t="s">
        <v>24</v>
      </c>
      <c r="F175" s="50" t="s">
        <v>24</v>
      </c>
      <c r="G175" s="51" t="str">
        <f t="shared" si="3"/>
        <v>…</v>
      </c>
      <c r="H175" s="51" t="str">
        <f t="shared" si="3"/>
        <v>…</v>
      </c>
      <c r="I175" s="43"/>
      <c r="J175" s="43"/>
      <c r="K175" s="43"/>
    </row>
    <row r="176" spans="1:11" x14ac:dyDescent="0.25">
      <c r="A176" s="40"/>
      <c r="B176" s="41" t="s">
        <v>173</v>
      </c>
      <c r="C176" s="41"/>
      <c r="D176" s="42"/>
      <c r="E176" s="50" t="s">
        <v>22</v>
      </c>
      <c r="F176" s="50" t="s">
        <v>22</v>
      </c>
      <c r="G176" s="51" t="str">
        <f t="shared" si="3"/>
        <v>…</v>
      </c>
      <c r="H176" s="57" t="str">
        <f t="shared" si="3"/>
        <v>…</v>
      </c>
      <c r="I176" s="43"/>
      <c r="J176" s="43"/>
      <c r="K176" s="43"/>
    </row>
    <row r="177" spans="1:11" x14ac:dyDescent="0.25">
      <c r="A177" s="40"/>
      <c r="B177" s="54"/>
      <c r="C177" s="55" t="s">
        <v>174</v>
      </c>
      <c r="D177" s="56"/>
      <c r="E177" s="50" t="s">
        <v>24</v>
      </c>
      <c r="F177" s="50" t="s">
        <v>24</v>
      </c>
      <c r="G177" s="51" t="str">
        <f t="shared" si="3"/>
        <v>…</v>
      </c>
      <c r="H177" s="51" t="str">
        <f t="shared" si="3"/>
        <v>…</v>
      </c>
      <c r="I177" s="43"/>
      <c r="J177" s="43"/>
      <c r="K177" s="43"/>
    </row>
    <row r="178" spans="1:11" x14ac:dyDescent="0.25">
      <c r="A178" s="40"/>
      <c r="B178" s="54"/>
      <c r="C178" s="55" t="s">
        <v>175</v>
      </c>
      <c r="D178" s="56"/>
      <c r="E178" s="50" t="s">
        <v>24</v>
      </c>
      <c r="F178" s="50" t="s">
        <v>24</v>
      </c>
      <c r="G178" s="51" t="str">
        <f t="shared" si="3"/>
        <v>…</v>
      </c>
      <c r="H178" s="51" t="str">
        <f t="shared" si="3"/>
        <v>…</v>
      </c>
      <c r="I178" s="43"/>
      <c r="J178" s="43"/>
      <c r="K178" s="43"/>
    </row>
    <row r="179" spans="1:11" x14ac:dyDescent="0.25">
      <c r="A179" s="40"/>
      <c r="B179" s="54"/>
      <c r="C179" s="55" t="s">
        <v>176</v>
      </c>
      <c r="D179" s="56"/>
      <c r="E179" s="50" t="s">
        <v>24</v>
      </c>
      <c r="F179" s="50" t="s">
        <v>24</v>
      </c>
      <c r="G179" s="51" t="str">
        <f t="shared" si="3"/>
        <v>…</v>
      </c>
      <c r="H179" s="51" t="str">
        <f t="shared" si="3"/>
        <v>…</v>
      </c>
      <c r="I179" s="43"/>
      <c r="J179" s="43"/>
      <c r="K179" s="43"/>
    </row>
    <row r="180" spans="1:11" x14ac:dyDescent="0.25">
      <c r="A180" s="40"/>
      <c r="B180" s="41" t="s">
        <v>177</v>
      </c>
      <c r="C180" s="41"/>
      <c r="D180" s="42"/>
      <c r="E180" s="50" t="s">
        <v>22</v>
      </c>
      <c r="F180" s="50" t="s">
        <v>22</v>
      </c>
      <c r="G180" s="51" t="str">
        <f t="shared" si="3"/>
        <v>…</v>
      </c>
      <c r="H180" s="57" t="str">
        <f t="shared" si="3"/>
        <v>…</v>
      </c>
      <c r="I180" s="43"/>
      <c r="J180" s="43"/>
      <c r="K180" s="43"/>
    </row>
    <row r="181" spans="1:11" x14ac:dyDescent="0.25">
      <c r="A181" s="40"/>
      <c r="B181" s="54"/>
      <c r="C181" s="55" t="s">
        <v>178</v>
      </c>
      <c r="D181" s="56"/>
      <c r="E181" s="50" t="s">
        <v>24</v>
      </c>
      <c r="F181" s="50" t="s">
        <v>24</v>
      </c>
      <c r="G181" s="51" t="str">
        <f t="shared" si="3"/>
        <v>…</v>
      </c>
      <c r="H181" s="51" t="str">
        <f t="shared" si="3"/>
        <v>…</v>
      </c>
      <c r="I181" s="43"/>
      <c r="J181" s="43"/>
      <c r="K181" s="43"/>
    </row>
    <row r="182" spans="1:11" x14ac:dyDescent="0.25">
      <c r="A182" s="40"/>
      <c r="B182" s="54"/>
      <c r="C182" s="55" t="s">
        <v>179</v>
      </c>
      <c r="D182" s="56"/>
      <c r="E182" s="50" t="s">
        <v>24</v>
      </c>
      <c r="F182" s="50" t="s">
        <v>24</v>
      </c>
      <c r="G182" s="51" t="str">
        <f t="shared" si="3"/>
        <v>…</v>
      </c>
      <c r="H182" s="51" t="str">
        <f t="shared" si="3"/>
        <v>…</v>
      </c>
      <c r="I182" s="43"/>
      <c r="J182" s="43"/>
      <c r="K182" s="43"/>
    </row>
    <row r="183" spans="1:11" x14ac:dyDescent="0.25">
      <c r="A183" s="40"/>
      <c r="B183" s="54"/>
      <c r="C183" s="55" t="s">
        <v>180</v>
      </c>
      <c r="D183" s="56"/>
      <c r="E183" s="50" t="s">
        <v>24</v>
      </c>
      <c r="F183" s="50" t="s">
        <v>24</v>
      </c>
      <c r="G183" s="51" t="str">
        <f t="shared" si="3"/>
        <v>…</v>
      </c>
      <c r="H183" s="51" t="str">
        <f t="shared" si="3"/>
        <v>…</v>
      </c>
      <c r="I183" s="43"/>
      <c r="J183" s="43"/>
      <c r="K183" s="43"/>
    </row>
    <row r="184" spans="1:11" x14ac:dyDescent="0.25">
      <c r="A184" s="40"/>
      <c r="B184" s="41" t="s">
        <v>181</v>
      </c>
      <c r="C184" s="41"/>
      <c r="D184" s="42"/>
      <c r="E184" s="50" t="s">
        <v>22</v>
      </c>
      <c r="F184" s="50" t="s">
        <v>22</v>
      </c>
      <c r="G184" s="51" t="str">
        <f t="shared" si="3"/>
        <v>…</v>
      </c>
      <c r="H184" s="57" t="str">
        <f t="shared" si="3"/>
        <v>…</v>
      </c>
      <c r="I184" s="43"/>
      <c r="J184" s="43"/>
      <c r="K184" s="43"/>
    </row>
    <row r="185" spans="1:11" x14ac:dyDescent="0.25">
      <c r="A185" s="40"/>
      <c r="B185" s="54"/>
      <c r="C185" s="55" t="s">
        <v>181</v>
      </c>
      <c r="D185" s="56"/>
      <c r="E185" s="50" t="s">
        <v>24</v>
      </c>
      <c r="F185" s="50" t="s">
        <v>24</v>
      </c>
      <c r="G185" s="51" t="str">
        <f t="shared" si="3"/>
        <v>…</v>
      </c>
      <c r="H185" s="51" t="str">
        <f t="shared" si="3"/>
        <v>…</v>
      </c>
      <c r="I185" s="43"/>
      <c r="J185" s="43"/>
      <c r="K185" s="43"/>
    </row>
    <row r="186" spans="1:11" x14ac:dyDescent="0.25">
      <c r="A186" s="40"/>
      <c r="B186" s="54"/>
      <c r="C186" s="55" t="s">
        <v>182</v>
      </c>
      <c r="D186" s="56"/>
      <c r="E186" s="50" t="s">
        <v>24</v>
      </c>
      <c r="F186" s="50" t="s">
        <v>24</v>
      </c>
      <c r="G186" s="51" t="str">
        <f t="shared" si="3"/>
        <v>…</v>
      </c>
      <c r="H186" s="51" t="str">
        <f t="shared" si="3"/>
        <v>…</v>
      </c>
      <c r="I186" s="43"/>
      <c r="J186" s="43"/>
      <c r="K186" s="43"/>
    </row>
    <row r="187" spans="1:11" x14ac:dyDescent="0.25">
      <c r="A187" s="40"/>
      <c r="B187" s="54"/>
      <c r="C187" s="55" t="s">
        <v>183</v>
      </c>
      <c r="D187" s="56"/>
      <c r="E187" s="50" t="s">
        <v>24</v>
      </c>
      <c r="F187" s="50" t="s">
        <v>24</v>
      </c>
      <c r="G187" s="51" t="str">
        <f t="shared" si="3"/>
        <v>…</v>
      </c>
      <c r="H187" s="51" t="str">
        <f t="shared" si="3"/>
        <v>…</v>
      </c>
      <c r="I187" s="43"/>
      <c r="J187" s="43"/>
      <c r="K187" s="43"/>
    </row>
    <row r="188" spans="1:11" x14ac:dyDescent="0.25">
      <c r="A188" s="40"/>
      <c r="B188" s="41" t="s">
        <v>184</v>
      </c>
      <c r="C188" s="41"/>
      <c r="D188" s="42"/>
      <c r="E188" s="50" t="s">
        <v>22</v>
      </c>
      <c r="F188" s="50" t="s">
        <v>22</v>
      </c>
      <c r="G188" s="51" t="str">
        <f t="shared" si="3"/>
        <v>…</v>
      </c>
      <c r="H188" s="57" t="str">
        <f t="shared" si="3"/>
        <v>…</v>
      </c>
      <c r="I188" s="43"/>
      <c r="J188" s="43"/>
      <c r="K188" s="43"/>
    </row>
    <row r="189" spans="1:11" x14ac:dyDescent="0.25">
      <c r="A189" s="40"/>
      <c r="B189" s="54"/>
      <c r="C189" s="55" t="s">
        <v>184</v>
      </c>
      <c r="D189" s="56"/>
      <c r="E189" s="50" t="s">
        <v>24</v>
      </c>
      <c r="F189" s="50" t="s">
        <v>24</v>
      </c>
      <c r="G189" s="51" t="str">
        <f t="shared" si="3"/>
        <v>…</v>
      </c>
      <c r="H189" s="51" t="str">
        <f t="shared" si="3"/>
        <v>…</v>
      </c>
      <c r="I189" s="43"/>
      <c r="J189" s="43"/>
      <c r="K189" s="43"/>
    </row>
    <row r="190" spans="1:11" x14ac:dyDescent="0.25">
      <c r="A190" s="40"/>
      <c r="B190" s="54"/>
      <c r="C190" s="55" t="s">
        <v>185</v>
      </c>
      <c r="D190" s="56"/>
      <c r="E190" s="50" t="s">
        <v>24</v>
      </c>
      <c r="F190" s="50" t="s">
        <v>24</v>
      </c>
      <c r="G190" s="51" t="str">
        <f t="shared" si="3"/>
        <v>…</v>
      </c>
      <c r="H190" s="51" t="str">
        <f t="shared" si="3"/>
        <v>…</v>
      </c>
      <c r="I190" s="43"/>
      <c r="J190" s="43"/>
      <c r="K190" s="43"/>
    </row>
    <row r="191" spans="1:11" x14ac:dyDescent="0.25">
      <c r="A191" s="40"/>
      <c r="B191" s="54"/>
      <c r="C191" s="55" t="s">
        <v>186</v>
      </c>
      <c r="D191" s="56"/>
      <c r="E191" s="50" t="s">
        <v>24</v>
      </c>
      <c r="F191" s="50" t="s">
        <v>24</v>
      </c>
      <c r="G191" s="51" t="str">
        <f t="shared" si="3"/>
        <v>…</v>
      </c>
      <c r="H191" s="51" t="str">
        <f t="shared" si="3"/>
        <v>…</v>
      </c>
      <c r="I191" s="43"/>
      <c r="J191" s="43"/>
      <c r="K191" s="43"/>
    </row>
    <row r="192" spans="1:11" x14ac:dyDescent="0.25">
      <c r="A192" s="40"/>
      <c r="B192" s="54"/>
      <c r="C192" s="55" t="s">
        <v>187</v>
      </c>
      <c r="D192" s="56"/>
      <c r="E192" s="50" t="s">
        <v>24</v>
      </c>
      <c r="F192" s="50" t="s">
        <v>24</v>
      </c>
      <c r="G192" s="51" t="str">
        <f t="shared" si="3"/>
        <v>…</v>
      </c>
      <c r="H192" s="51" t="str">
        <f t="shared" si="3"/>
        <v>…</v>
      </c>
      <c r="I192" s="43"/>
      <c r="J192" s="43"/>
      <c r="K192" s="43"/>
    </row>
    <row r="193" spans="1:11" x14ac:dyDescent="0.25">
      <c r="A193" s="40"/>
      <c r="B193" s="54"/>
      <c r="C193" s="55" t="s">
        <v>188</v>
      </c>
      <c r="D193" s="56"/>
      <c r="E193" s="50" t="s">
        <v>24</v>
      </c>
      <c r="F193" s="50" t="s">
        <v>24</v>
      </c>
      <c r="G193" s="51" t="str">
        <f t="shared" si="3"/>
        <v>…</v>
      </c>
      <c r="H193" s="51" t="str">
        <f t="shared" si="3"/>
        <v>…</v>
      </c>
      <c r="I193" s="43"/>
      <c r="J193" s="43"/>
      <c r="K193" s="43"/>
    </row>
    <row r="194" spans="1:11" x14ac:dyDescent="0.25">
      <c r="A194" s="40"/>
      <c r="B194" s="54"/>
      <c r="C194" s="55" t="s">
        <v>189</v>
      </c>
      <c r="D194" s="56"/>
      <c r="E194" s="50" t="s">
        <v>24</v>
      </c>
      <c r="F194" s="50" t="s">
        <v>24</v>
      </c>
      <c r="G194" s="51" t="str">
        <f t="shared" si="3"/>
        <v>…</v>
      </c>
      <c r="H194" s="51" t="str">
        <f t="shared" si="3"/>
        <v>…</v>
      </c>
      <c r="I194" s="43"/>
      <c r="J194" s="43"/>
      <c r="K194" s="43"/>
    </row>
    <row r="195" spans="1:11" x14ac:dyDescent="0.25">
      <c r="A195" s="40"/>
      <c r="B195" s="54"/>
      <c r="C195" s="55" t="s">
        <v>190</v>
      </c>
      <c r="D195" s="56"/>
      <c r="E195" s="50" t="s">
        <v>24</v>
      </c>
      <c r="F195" s="50" t="s">
        <v>24</v>
      </c>
      <c r="G195" s="51" t="str">
        <f t="shared" si="3"/>
        <v>…</v>
      </c>
      <c r="H195" s="51" t="str">
        <f t="shared" si="3"/>
        <v>…</v>
      </c>
      <c r="I195" s="43"/>
      <c r="J195" s="43"/>
      <c r="K195" s="43"/>
    </row>
    <row r="196" spans="1:11" x14ac:dyDescent="0.25">
      <c r="A196" s="40"/>
      <c r="B196" s="54"/>
      <c r="C196" s="55" t="s">
        <v>191</v>
      </c>
      <c r="D196" s="56"/>
      <c r="E196" s="50" t="s">
        <v>24</v>
      </c>
      <c r="F196" s="50" t="s">
        <v>24</v>
      </c>
      <c r="G196" s="51" t="str">
        <f t="shared" si="3"/>
        <v>…</v>
      </c>
      <c r="H196" s="51" t="str">
        <f t="shared" si="3"/>
        <v>…</v>
      </c>
      <c r="I196" s="43"/>
      <c r="J196" s="43"/>
      <c r="K196" s="43"/>
    </row>
    <row r="197" spans="1:11" x14ac:dyDescent="0.25">
      <c r="A197" s="40"/>
      <c r="B197" s="41" t="s">
        <v>192</v>
      </c>
      <c r="C197" s="41"/>
      <c r="D197" s="42"/>
      <c r="E197" s="50" t="s">
        <v>22</v>
      </c>
      <c r="F197" s="50" t="s">
        <v>22</v>
      </c>
      <c r="G197" s="51" t="str">
        <f t="shared" si="3"/>
        <v>…</v>
      </c>
      <c r="H197" s="57" t="str">
        <f t="shared" si="3"/>
        <v>…</v>
      </c>
      <c r="I197" s="43"/>
      <c r="J197" s="43"/>
      <c r="K197" s="43"/>
    </row>
    <row r="198" spans="1:11" x14ac:dyDescent="0.25">
      <c r="A198" s="40"/>
      <c r="B198" s="54"/>
      <c r="C198" s="55" t="s">
        <v>192</v>
      </c>
      <c r="D198" s="56"/>
      <c r="E198" s="50" t="s">
        <v>24</v>
      </c>
      <c r="F198" s="50" t="s">
        <v>24</v>
      </c>
      <c r="G198" s="51" t="str">
        <f t="shared" si="3"/>
        <v>…</v>
      </c>
      <c r="H198" s="51" t="str">
        <f t="shared" si="3"/>
        <v>…</v>
      </c>
      <c r="I198" s="43"/>
      <c r="J198" s="43"/>
      <c r="K198" s="43"/>
    </row>
    <row r="199" spans="1:11" x14ac:dyDescent="0.25">
      <c r="A199" s="40"/>
      <c r="B199" s="54"/>
      <c r="C199" s="55" t="s">
        <v>193</v>
      </c>
      <c r="D199" s="56"/>
      <c r="E199" s="50" t="s">
        <v>24</v>
      </c>
      <c r="F199" s="50" t="s">
        <v>24</v>
      </c>
      <c r="G199" s="51" t="str">
        <f t="shared" si="3"/>
        <v>…</v>
      </c>
      <c r="H199" s="51" t="str">
        <f t="shared" si="3"/>
        <v>…</v>
      </c>
      <c r="I199" s="43"/>
      <c r="J199" s="43"/>
      <c r="K199" s="43"/>
    </row>
    <row r="200" spans="1:11" x14ac:dyDescent="0.25">
      <c r="A200" s="40"/>
      <c r="B200" s="54"/>
      <c r="C200" s="55" t="s">
        <v>194</v>
      </c>
      <c r="D200" s="56"/>
      <c r="E200" s="50" t="s">
        <v>24</v>
      </c>
      <c r="F200" s="50" t="s">
        <v>24</v>
      </c>
      <c r="G200" s="51" t="str">
        <f t="shared" si="3"/>
        <v>…</v>
      </c>
      <c r="H200" s="51" t="str">
        <f t="shared" si="3"/>
        <v>…</v>
      </c>
      <c r="I200" s="43"/>
      <c r="J200" s="43"/>
      <c r="K200" s="43"/>
    </row>
    <row r="201" spans="1:11" x14ac:dyDescent="0.25">
      <c r="A201" s="40"/>
      <c r="B201" s="54"/>
      <c r="C201" s="55" t="s">
        <v>195</v>
      </c>
      <c r="D201" s="56"/>
      <c r="E201" s="50" t="s">
        <v>24</v>
      </c>
      <c r="F201" s="50" t="s">
        <v>24</v>
      </c>
      <c r="G201" s="51" t="str">
        <f t="shared" si="3"/>
        <v>…</v>
      </c>
      <c r="H201" s="51" t="str">
        <f t="shared" si="3"/>
        <v>…</v>
      </c>
      <c r="I201" s="43"/>
      <c r="J201" s="43"/>
      <c r="K201" s="43"/>
    </row>
    <row r="202" spans="1:11" x14ac:dyDescent="0.25">
      <c r="A202" s="40"/>
      <c r="B202" s="54"/>
      <c r="C202" s="55" t="s">
        <v>196</v>
      </c>
      <c r="D202" s="56"/>
      <c r="E202" s="50" t="s">
        <v>24</v>
      </c>
      <c r="F202" s="50" t="s">
        <v>24</v>
      </c>
      <c r="G202" s="51" t="str">
        <f t="shared" si="3"/>
        <v>…</v>
      </c>
      <c r="H202" s="51" t="str">
        <f t="shared" si="3"/>
        <v>…</v>
      </c>
      <c r="I202" s="43"/>
      <c r="J202" s="43"/>
      <c r="K202" s="43"/>
    </row>
    <row r="203" spans="1:11" x14ac:dyDescent="0.25">
      <c r="A203" s="40"/>
      <c r="B203" s="54"/>
      <c r="C203" s="55" t="s">
        <v>197</v>
      </c>
      <c r="D203" s="56"/>
      <c r="E203" s="50" t="s">
        <v>24</v>
      </c>
      <c r="F203" s="50" t="s">
        <v>24</v>
      </c>
      <c r="G203" s="51" t="str">
        <f t="shared" si="3"/>
        <v>…</v>
      </c>
      <c r="H203" s="51" t="str">
        <f t="shared" si="3"/>
        <v>…</v>
      </c>
      <c r="I203" s="43"/>
      <c r="J203" s="43"/>
      <c r="K203" s="43"/>
    </row>
    <row r="204" spans="1:11" x14ac:dyDescent="0.25">
      <c r="A204" s="40"/>
      <c r="B204" s="54"/>
      <c r="C204" s="55" t="s">
        <v>198</v>
      </c>
      <c r="D204" s="56"/>
      <c r="E204" s="50" t="s">
        <v>24</v>
      </c>
      <c r="F204" s="50" t="s">
        <v>24</v>
      </c>
      <c r="G204" s="51" t="str">
        <f t="shared" si="3"/>
        <v>…</v>
      </c>
      <c r="H204" s="51" t="str">
        <f t="shared" si="3"/>
        <v>…</v>
      </c>
      <c r="I204" s="43"/>
      <c r="J204" s="43"/>
      <c r="K204" s="43"/>
    </row>
    <row r="205" spans="1:11" x14ac:dyDescent="0.25">
      <c r="A205" s="40"/>
      <c r="B205" s="54"/>
      <c r="C205" s="55" t="s">
        <v>199</v>
      </c>
      <c r="D205" s="56"/>
      <c r="E205" s="50" t="s">
        <v>24</v>
      </c>
      <c r="F205" s="50" t="s">
        <v>24</v>
      </c>
      <c r="G205" s="51" t="str">
        <f t="shared" si="3"/>
        <v>…</v>
      </c>
      <c r="H205" s="51" t="str">
        <f t="shared" si="3"/>
        <v>…</v>
      </c>
      <c r="I205" s="43"/>
      <c r="J205" s="43"/>
      <c r="K205" s="43"/>
    </row>
    <row r="206" spans="1:11" x14ac:dyDescent="0.25">
      <c r="A206" s="40"/>
      <c r="B206" s="54"/>
      <c r="C206" s="55" t="s">
        <v>200</v>
      </c>
      <c r="D206" s="56"/>
      <c r="E206" s="50" t="s">
        <v>24</v>
      </c>
      <c r="F206" s="50" t="s">
        <v>24</v>
      </c>
      <c r="G206" s="51" t="str">
        <f t="shared" si="3"/>
        <v>…</v>
      </c>
      <c r="H206" s="51" t="str">
        <f t="shared" si="3"/>
        <v>…</v>
      </c>
      <c r="I206" s="43"/>
      <c r="J206" s="43"/>
      <c r="K206" s="43"/>
    </row>
    <row r="207" spans="1:11" x14ac:dyDescent="0.25">
      <c r="A207" s="40"/>
      <c r="B207" s="54"/>
      <c r="C207" s="55" t="s">
        <v>201</v>
      </c>
      <c r="D207" s="56"/>
      <c r="E207" s="50" t="s">
        <v>24</v>
      </c>
      <c r="F207" s="50" t="s">
        <v>24</v>
      </c>
      <c r="G207" s="51" t="str">
        <f t="shared" si="3"/>
        <v>…</v>
      </c>
      <c r="H207" s="51" t="str">
        <f t="shared" si="3"/>
        <v>…</v>
      </c>
      <c r="I207" s="43"/>
      <c r="J207" s="43"/>
      <c r="K207" s="43"/>
    </row>
    <row r="208" spans="1:11" x14ac:dyDescent="0.25">
      <c r="A208" s="40"/>
      <c r="B208" s="54"/>
      <c r="C208" s="55" t="s">
        <v>202</v>
      </c>
      <c r="D208" s="56"/>
      <c r="E208" s="50" t="s">
        <v>24</v>
      </c>
      <c r="F208" s="50" t="s">
        <v>24</v>
      </c>
      <c r="G208" s="51" t="str">
        <f t="shared" si="3"/>
        <v>…</v>
      </c>
      <c r="H208" s="51" t="str">
        <f t="shared" si="3"/>
        <v>…</v>
      </c>
      <c r="I208" s="43"/>
      <c r="J208" s="43"/>
      <c r="K208" s="43"/>
    </row>
    <row r="209" spans="1:11" x14ac:dyDescent="0.25">
      <c r="A209" s="40"/>
      <c r="B209" s="54"/>
      <c r="C209" s="55" t="s">
        <v>203</v>
      </c>
      <c r="D209" s="56"/>
      <c r="E209" s="50" t="s">
        <v>24</v>
      </c>
      <c r="F209" s="50" t="s">
        <v>24</v>
      </c>
      <c r="G209" s="51" t="str">
        <f t="shared" ref="G209:H235" si="4">IFERROR(E209-F209, "…")</f>
        <v>…</v>
      </c>
      <c r="H209" s="51" t="str">
        <f t="shared" si="4"/>
        <v>…</v>
      </c>
      <c r="I209" s="43"/>
      <c r="J209" s="43"/>
      <c r="K209" s="43"/>
    </row>
    <row r="210" spans="1:11" x14ac:dyDescent="0.25">
      <c r="A210" s="40"/>
      <c r="B210" s="54"/>
      <c r="C210" s="55" t="s">
        <v>204</v>
      </c>
      <c r="D210" s="56"/>
      <c r="E210" s="50" t="s">
        <v>24</v>
      </c>
      <c r="F210" s="50" t="s">
        <v>24</v>
      </c>
      <c r="G210" s="51" t="str">
        <f t="shared" si="4"/>
        <v>…</v>
      </c>
      <c r="H210" s="51" t="str">
        <f t="shared" si="4"/>
        <v>…</v>
      </c>
      <c r="I210" s="43"/>
      <c r="J210" s="43"/>
      <c r="K210" s="43"/>
    </row>
    <row r="211" spans="1:11" x14ac:dyDescent="0.25">
      <c r="A211" s="40"/>
      <c r="B211" s="41" t="s">
        <v>205</v>
      </c>
      <c r="C211" s="41"/>
      <c r="D211" s="42"/>
      <c r="E211" s="50" t="s">
        <v>22</v>
      </c>
      <c r="F211" s="50" t="s">
        <v>22</v>
      </c>
      <c r="G211" s="51" t="str">
        <f t="shared" si="4"/>
        <v>…</v>
      </c>
      <c r="H211" s="57" t="str">
        <f t="shared" si="4"/>
        <v>…</v>
      </c>
      <c r="I211" s="43"/>
      <c r="J211" s="43"/>
      <c r="K211" s="43"/>
    </row>
    <row r="212" spans="1:11" x14ac:dyDescent="0.25">
      <c r="A212" s="40"/>
      <c r="B212" s="54"/>
      <c r="C212" s="55" t="s">
        <v>206</v>
      </c>
      <c r="D212" s="56"/>
      <c r="E212" s="50" t="s">
        <v>24</v>
      </c>
      <c r="F212" s="50" t="s">
        <v>24</v>
      </c>
      <c r="G212" s="51" t="str">
        <f t="shared" si="4"/>
        <v>…</v>
      </c>
      <c r="H212" s="51" t="str">
        <f t="shared" si="4"/>
        <v>…</v>
      </c>
      <c r="I212" s="43"/>
      <c r="J212" s="43"/>
      <c r="K212" s="43"/>
    </row>
    <row r="213" spans="1:11" x14ac:dyDescent="0.25">
      <c r="A213" s="40"/>
      <c r="B213" s="54"/>
      <c r="C213" s="55" t="s">
        <v>207</v>
      </c>
      <c r="D213" s="56"/>
      <c r="E213" s="50" t="s">
        <v>24</v>
      </c>
      <c r="F213" s="50" t="s">
        <v>24</v>
      </c>
      <c r="G213" s="51" t="str">
        <f t="shared" si="4"/>
        <v>…</v>
      </c>
      <c r="H213" s="51" t="str">
        <f t="shared" si="4"/>
        <v>…</v>
      </c>
      <c r="I213" s="43"/>
      <c r="J213" s="43"/>
      <c r="K213" s="43"/>
    </row>
    <row r="214" spans="1:11" x14ac:dyDescent="0.25">
      <c r="A214" s="40"/>
      <c r="B214" s="54"/>
      <c r="C214" s="55" t="s">
        <v>208</v>
      </c>
      <c r="D214" s="56"/>
      <c r="E214" s="50" t="s">
        <v>24</v>
      </c>
      <c r="F214" s="50" t="s">
        <v>24</v>
      </c>
      <c r="G214" s="51" t="str">
        <f t="shared" si="4"/>
        <v>…</v>
      </c>
      <c r="H214" s="51" t="str">
        <f t="shared" si="4"/>
        <v>…</v>
      </c>
      <c r="I214" s="43"/>
      <c r="J214" s="43"/>
      <c r="K214" s="43"/>
    </row>
    <row r="215" spans="1:11" x14ac:dyDescent="0.25">
      <c r="A215" s="40"/>
      <c r="B215" s="54"/>
      <c r="C215" s="55" t="s">
        <v>209</v>
      </c>
      <c r="D215" s="56"/>
      <c r="E215" s="50" t="s">
        <v>24</v>
      </c>
      <c r="F215" s="50" t="s">
        <v>24</v>
      </c>
      <c r="G215" s="51" t="str">
        <f t="shared" si="4"/>
        <v>…</v>
      </c>
      <c r="H215" s="51" t="str">
        <f t="shared" si="4"/>
        <v>…</v>
      </c>
      <c r="I215" s="43"/>
      <c r="J215" s="43"/>
      <c r="K215" s="43"/>
    </row>
    <row r="216" spans="1:11" x14ac:dyDescent="0.25">
      <c r="A216" s="40"/>
      <c r="B216" s="54"/>
      <c r="C216" s="55" t="s">
        <v>210</v>
      </c>
      <c r="D216" s="56"/>
      <c r="E216" s="50" t="s">
        <v>24</v>
      </c>
      <c r="F216" s="50" t="s">
        <v>24</v>
      </c>
      <c r="G216" s="51" t="str">
        <f t="shared" si="4"/>
        <v>…</v>
      </c>
      <c r="H216" s="51" t="str">
        <f t="shared" si="4"/>
        <v>…</v>
      </c>
      <c r="I216" s="43"/>
      <c r="J216" s="43"/>
      <c r="K216" s="43"/>
    </row>
    <row r="217" spans="1:11" x14ac:dyDescent="0.25">
      <c r="A217" s="40"/>
      <c r="B217" s="54"/>
      <c r="C217" s="55" t="s">
        <v>211</v>
      </c>
      <c r="D217" s="56"/>
      <c r="E217" s="50" t="s">
        <v>24</v>
      </c>
      <c r="F217" s="50" t="s">
        <v>24</v>
      </c>
      <c r="G217" s="51" t="str">
        <f t="shared" si="4"/>
        <v>…</v>
      </c>
      <c r="H217" s="51" t="str">
        <f t="shared" si="4"/>
        <v>…</v>
      </c>
      <c r="I217" s="43"/>
      <c r="J217" s="43"/>
      <c r="K217" s="43"/>
    </row>
    <row r="218" spans="1:11" x14ac:dyDescent="0.25">
      <c r="A218" s="40"/>
      <c r="B218" s="54"/>
      <c r="C218" s="55" t="s">
        <v>212</v>
      </c>
      <c r="D218" s="56"/>
      <c r="E218" s="50" t="s">
        <v>24</v>
      </c>
      <c r="F218" s="50" t="s">
        <v>24</v>
      </c>
      <c r="G218" s="51" t="str">
        <f t="shared" si="4"/>
        <v>…</v>
      </c>
      <c r="H218" s="51" t="str">
        <f t="shared" si="4"/>
        <v>…</v>
      </c>
      <c r="I218" s="43"/>
      <c r="J218" s="43"/>
      <c r="K218" s="43"/>
    </row>
    <row r="219" spans="1:11" x14ac:dyDescent="0.25">
      <c r="A219" s="40"/>
      <c r="B219" s="54"/>
      <c r="C219" s="55" t="s">
        <v>213</v>
      </c>
      <c r="D219" s="56"/>
      <c r="E219" s="50" t="s">
        <v>24</v>
      </c>
      <c r="F219" s="50" t="s">
        <v>24</v>
      </c>
      <c r="G219" s="51" t="str">
        <f t="shared" si="4"/>
        <v>…</v>
      </c>
      <c r="H219" s="51" t="str">
        <f t="shared" si="4"/>
        <v>…</v>
      </c>
      <c r="I219" s="43"/>
      <c r="J219" s="43"/>
      <c r="K219" s="43"/>
    </row>
    <row r="220" spans="1:11" x14ac:dyDescent="0.25">
      <c r="A220" s="40"/>
      <c r="B220" s="54"/>
      <c r="C220" s="55" t="s">
        <v>205</v>
      </c>
      <c r="D220" s="56"/>
      <c r="E220" s="50" t="s">
        <v>24</v>
      </c>
      <c r="F220" s="50" t="s">
        <v>24</v>
      </c>
      <c r="G220" s="51" t="str">
        <f t="shared" si="4"/>
        <v>…</v>
      </c>
      <c r="H220" s="51" t="str">
        <f t="shared" si="4"/>
        <v>…</v>
      </c>
      <c r="I220" s="43"/>
      <c r="J220" s="43"/>
      <c r="K220" s="43"/>
    </row>
    <row r="221" spans="1:11" x14ac:dyDescent="0.25">
      <c r="A221" s="40"/>
      <c r="B221" s="54"/>
      <c r="C221" s="55" t="s">
        <v>214</v>
      </c>
      <c r="D221" s="56"/>
      <c r="E221" s="50" t="s">
        <v>24</v>
      </c>
      <c r="F221" s="50" t="s">
        <v>24</v>
      </c>
      <c r="G221" s="51" t="str">
        <f t="shared" si="4"/>
        <v>…</v>
      </c>
      <c r="H221" s="51" t="str">
        <f t="shared" si="4"/>
        <v>…</v>
      </c>
      <c r="I221" s="43"/>
      <c r="J221" s="43"/>
      <c r="K221" s="43"/>
    </row>
    <row r="222" spans="1:11" x14ac:dyDescent="0.25">
      <c r="A222" s="40"/>
      <c r="B222" s="41" t="s">
        <v>215</v>
      </c>
      <c r="C222" s="41"/>
      <c r="D222" s="42"/>
      <c r="E222" s="50" t="s">
        <v>22</v>
      </c>
      <c r="F222" s="50" t="s">
        <v>22</v>
      </c>
      <c r="G222" s="51" t="str">
        <f t="shared" si="4"/>
        <v>…</v>
      </c>
      <c r="H222" s="57" t="str">
        <f t="shared" si="4"/>
        <v>…</v>
      </c>
      <c r="I222" s="43"/>
      <c r="J222" s="43"/>
      <c r="K222" s="43"/>
    </row>
    <row r="223" spans="1:11" x14ac:dyDescent="0.25">
      <c r="A223" s="40"/>
      <c r="B223" s="54"/>
      <c r="C223" s="55" t="s">
        <v>215</v>
      </c>
      <c r="D223" s="56"/>
      <c r="E223" s="50" t="s">
        <v>24</v>
      </c>
      <c r="F223" s="50" t="s">
        <v>24</v>
      </c>
      <c r="G223" s="51" t="str">
        <f t="shared" si="4"/>
        <v>…</v>
      </c>
      <c r="H223" s="51" t="str">
        <f t="shared" si="4"/>
        <v>…</v>
      </c>
      <c r="I223" s="43"/>
      <c r="J223" s="43"/>
      <c r="K223" s="43"/>
    </row>
    <row r="224" spans="1:11" x14ac:dyDescent="0.25">
      <c r="A224" s="40"/>
      <c r="B224" s="54"/>
      <c r="C224" s="55" t="s">
        <v>216</v>
      </c>
      <c r="D224" s="56"/>
      <c r="E224" s="50" t="s">
        <v>24</v>
      </c>
      <c r="F224" s="50" t="s">
        <v>24</v>
      </c>
      <c r="G224" s="51" t="str">
        <f t="shared" si="4"/>
        <v>…</v>
      </c>
      <c r="H224" s="51" t="str">
        <f t="shared" si="4"/>
        <v>…</v>
      </c>
      <c r="I224" s="43"/>
      <c r="J224" s="43"/>
      <c r="K224" s="43"/>
    </row>
    <row r="225" spans="1:11" x14ac:dyDescent="0.25">
      <c r="A225" s="40"/>
      <c r="B225" s="54"/>
      <c r="C225" s="55" t="s">
        <v>217</v>
      </c>
      <c r="D225" s="56"/>
      <c r="E225" s="50" t="s">
        <v>24</v>
      </c>
      <c r="F225" s="50" t="s">
        <v>24</v>
      </c>
      <c r="G225" s="51" t="str">
        <f t="shared" si="4"/>
        <v>…</v>
      </c>
      <c r="H225" s="51" t="str">
        <f t="shared" si="4"/>
        <v>…</v>
      </c>
      <c r="I225" s="43"/>
      <c r="J225" s="43"/>
      <c r="K225" s="43"/>
    </row>
    <row r="226" spans="1:11" x14ac:dyDescent="0.25">
      <c r="A226" s="40"/>
      <c r="B226" s="54"/>
      <c r="C226" s="55" t="s">
        <v>218</v>
      </c>
      <c r="D226" s="56"/>
      <c r="E226" s="50" t="s">
        <v>24</v>
      </c>
      <c r="F226" s="50" t="s">
        <v>24</v>
      </c>
      <c r="G226" s="51" t="str">
        <f t="shared" si="4"/>
        <v>…</v>
      </c>
      <c r="H226" s="51" t="str">
        <f t="shared" si="4"/>
        <v>…</v>
      </c>
      <c r="I226" s="43"/>
      <c r="J226" s="43"/>
      <c r="K226" s="43"/>
    </row>
    <row r="227" spans="1:11" x14ac:dyDescent="0.25">
      <c r="A227" s="40"/>
      <c r="B227" s="41" t="s">
        <v>219</v>
      </c>
      <c r="C227" s="41"/>
      <c r="D227" s="42"/>
      <c r="E227" s="50" t="s">
        <v>22</v>
      </c>
      <c r="F227" s="50" t="s">
        <v>22</v>
      </c>
      <c r="G227" s="51" t="str">
        <f t="shared" si="4"/>
        <v>…</v>
      </c>
      <c r="H227" s="57" t="str">
        <f t="shared" si="4"/>
        <v>…</v>
      </c>
      <c r="I227" s="43"/>
      <c r="J227" s="43"/>
      <c r="K227" s="43"/>
    </row>
    <row r="228" spans="1:11" x14ac:dyDescent="0.25">
      <c r="A228" s="40"/>
      <c r="B228" s="54"/>
      <c r="C228" s="55" t="s">
        <v>219</v>
      </c>
      <c r="D228" s="56"/>
      <c r="E228" s="50" t="s">
        <v>24</v>
      </c>
      <c r="F228" s="50" t="s">
        <v>24</v>
      </c>
      <c r="G228" s="51" t="str">
        <f t="shared" si="4"/>
        <v>…</v>
      </c>
      <c r="H228" s="51" t="str">
        <f t="shared" si="4"/>
        <v>…</v>
      </c>
      <c r="I228" s="43"/>
      <c r="J228" s="43"/>
      <c r="K228" s="43"/>
    </row>
    <row r="229" spans="1:11" x14ac:dyDescent="0.25">
      <c r="A229" s="40"/>
      <c r="B229" s="54"/>
      <c r="C229" s="55" t="s">
        <v>220</v>
      </c>
      <c r="D229" s="56"/>
      <c r="E229" s="50" t="s">
        <v>24</v>
      </c>
      <c r="F229" s="50" t="s">
        <v>24</v>
      </c>
      <c r="G229" s="51" t="str">
        <f t="shared" si="4"/>
        <v>…</v>
      </c>
      <c r="H229" s="51" t="str">
        <f t="shared" si="4"/>
        <v>…</v>
      </c>
      <c r="I229" s="43"/>
      <c r="J229" s="43"/>
      <c r="K229" s="43"/>
    </row>
    <row r="230" spans="1:11" x14ac:dyDescent="0.25">
      <c r="A230" s="40"/>
      <c r="B230" s="54"/>
      <c r="C230" s="55" t="s">
        <v>221</v>
      </c>
      <c r="D230" s="56"/>
      <c r="E230" s="50" t="s">
        <v>24</v>
      </c>
      <c r="F230" s="50" t="s">
        <v>24</v>
      </c>
      <c r="G230" s="51" t="str">
        <f t="shared" si="4"/>
        <v>…</v>
      </c>
      <c r="H230" s="51" t="str">
        <f t="shared" si="4"/>
        <v>…</v>
      </c>
      <c r="I230" s="43"/>
      <c r="J230" s="43"/>
      <c r="K230" s="43"/>
    </row>
    <row r="231" spans="1:11" x14ac:dyDescent="0.25">
      <c r="A231" s="40"/>
      <c r="B231" s="41" t="s">
        <v>170</v>
      </c>
      <c r="C231" s="41"/>
      <c r="D231" s="42"/>
      <c r="E231" s="50" t="s">
        <v>22</v>
      </c>
      <c r="F231" s="50" t="s">
        <v>22</v>
      </c>
      <c r="G231" s="51" t="str">
        <f t="shared" si="4"/>
        <v>…</v>
      </c>
      <c r="H231" s="57" t="str">
        <f t="shared" si="4"/>
        <v>…</v>
      </c>
      <c r="I231" s="43"/>
      <c r="J231" s="43"/>
      <c r="K231" s="43"/>
    </row>
    <row r="232" spans="1:11" x14ac:dyDescent="0.25">
      <c r="A232" s="40"/>
      <c r="B232" s="54"/>
      <c r="C232" s="55" t="s">
        <v>222</v>
      </c>
      <c r="D232" s="56"/>
      <c r="E232" s="50" t="s">
        <v>24</v>
      </c>
      <c r="F232" s="50" t="s">
        <v>24</v>
      </c>
      <c r="G232" s="51" t="str">
        <f t="shared" si="4"/>
        <v>…</v>
      </c>
      <c r="H232" s="51" t="str">
        <f t="shared" si="4"/>
        <v>…</v>
      </c>
      <c r="I232" s="43"/>
      <c r="J232" s="43"/>
      <c r="K232" s="43"/>
    </row>
    <row r="233" spans="1:11" x14ac:dyDescent="0.25">
      <c r="A233" s="40"/>
      <c r="B233" s="54"/>
      <c r="C233" s="55" t="s">
        <v>223</v>
      </c>
      <c r="D233" s="56"/>
      <c r="E233" s="50" t="s">
        <v>24</v>
      </c>
      <c r="F233" s="50" t="s">
        <v>24</v>
      </c>
      <c r="G233" s="51" t="str">
        <f t="shared" si="4"/>
        <v>…</v>
      </c>
      <c r="H233" s="51" t="str">
        <f t="shared" si="4"/>
        <v>…</v>
      </c>
      <c r="I233" s="43"/>
      <c r="J233" s="43"/>
      <c r="K233" s="43"/>
    </row>
    <row r="234" spans="1:11" x14ac:dyDescent="0.25">
      <c r="A234" s="40"/>
      <c r="B234" s="54"/>
      <c r="C234" s="55" t="s">
        <v>224</v>
      </c>
      <c r="D234" s="56"/>
      <c r="E234" s="50" t="s">
        <v>24</v>
      </c>
      <c r="F234" s="50" t="s">
        <v>24</v>
      </c>
      <c r="G234" s="51" t="str">
        <f t="shared" si="4"/>
        <v>…</v>
      </c>
      <c r="H234" s="51" t="str">
        <f t="shared" si="4"/>
        <v>…</v>
      </c>
      <c r="I234" s="43"/>
      <c r="J234" s="43"/>
      <c r="K234" s="43"/>
    </row>
    <row r="235" spans="1:11" x14ac:dyDescent="0.25">
      <c r="A235" s="58"/>
      <c r="B235" s="59"/>
      <c r="C235" s="60" t="s">
        <v>225</v>
      </c>
      <c r="D235" s="61"/>
      <c r="E235" s="62" t="s">
        <v>24</v>
      </c>
      <c r="F235" s="62" t="s">
        <v>24</v>
      </c>
      <c r="G235" s="63" t="str">
        <f t="shared" si="4"/>
        <v>…</v>
      </c>
      <c r="H235" s="63" t="str">
        <f t="shared" si="4"/>
        <v>…</v>
      </c>
      <c r="I235" s="64"/>
      <c r="J235" s="64"/>
      <c r="K235" s="64"/>
    </row>
    <row r="236" spans="1:11" x14ac:dyDescent="0.25">
      <c r="A236" s="65"/>
      <c r="B236" s="65"/>
      <c r="C236" s="65"/>
      <c r="D236" s="65"/>
      <c r="E236" s="66"/>
      <c r="F236" s="66"/>
      <c r="G236" s="65"/>
      <c r="H236" s="67"/>
      <c r="I236" s="68"/>
    </row>
  </sheetData>
  <dataConsolidate/>
  <mergeCells count="15">
    <mergeCell ref="A5:B5"/>
    <mergeCell ref="C5:H5"/>
    <mergeCell ref="A1:K1"/>
    <mergeCell ref="A2:K2"/>
    <mergeCell ref="A3:H3"/>
    <mergeCell ref="A4:B4"/>
    <mergeCell ref="C4:H4"/>
    <mergeCell ref="I13:K13"/>
    <mergeCell ref="A15:D15"/>
    <mergeCell ref="A6:B6"/>
    <mergeCell ref="C6:H6"/>
    <mergeCell ref="A7:B7"/>
    <mergeCell ref="C7:H7"/>
    <mergeCell ref="A13:D13"/>
    <mergeCell ref="E13:H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BA2DE-53CE-45AD-980F-29965C4168E6}">
  <dimension ref="A1:L236"/>
  <sheetViews>
    <sheetView zoomScaleNormal="100" zoomScaleSheetLayoutView="80" workbookViewId="0">
      <selection activeCell="J27" sqref="J27"/>
    </sheetView>
  </sheetViews>
  <sheetFormatPr baseColWidth="10" defaultColWidth="11.42578125" defaultRowHeight="11.25" x14ac:dyDescent="0.25"/>
  <cols>
    <col min="1" max="1" width="7.7109375" style="70" customWidth="1"/>
    <col min="2" max="2" width="12.42578125" style="70" customWidth="1"/>
    <col min="3" max="3" width="20.7109375" style="70" customWidth="1"/>
    <col min="4" max="4" width="20.85546875" style="70" customWidth="1"/>
    <col min="5" max="6" width="12.7109375" style="71" customWidth="1"/>
    <col min="7" max="7" width="15.28515625" style="53" customWidth="1"/>
    <col min="8" max="8" width="12.7109375" style="72" customWidth="1"/>
    <col min="9" max="9" width="12.7109375" style="73" customWidth="1"/>
    <col min="10" max="10" width="12.85546875" style="69" customWidth="1"/>
    <col min="11" max="11" width="13" style="69" customWidth="1"/>
    <col min="12" max="16384" width="11.42578125" style="53"/>
  </cols>
  <sheetData>
    <row r="1" spans="1:11" s="1" customFormat="1" ht="15.75" customHeight="1" x14ac:dyDescent="0.25">
      <c r="A1" s="133" t="s">
        <v>226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2.75" customHeight="1" x14ac:dyDescent="0.2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" customFormat="1" x14ac:dyDescent="0.25">
      <c r="A3" s="135"/>
      <c r="B3" s="135"/>
      <c r="C3" s="135"/>
      <c r="D3" s="135"/>
      <c r="E3" s="135"/>
      <c r="F3" s="135"/>
      <c r="G3" s="135"/>
      <c r="H3" s="135"/>
      <c r="I3" s="2"/>
      <c r="J3" s="3"/>
      <c r="K3" s="3"/>
    </row>
    <row r="4" spans="1:11" s="6" customFormat="1" ht="11.25" customHeight="1" x14ac:dyDescent="0.25">
      <c r="A4" s="127" t="s">
        <v>1</v>
      </c>
      <c r="B4" s="127"/>
      <c r="C4" s="128" t="s">
        <v>228</v>
      </c>
      <c r="D4" s="128"/>
      <c r="E4" s="128"/>
      <c r="F4" s="128"/>
      <c r="G4" s="128"/>
      <c r="H4" s="128"/>
      <c r="I4" s="4"/>
      <c r="J4" s="5"/>
      <c r="K4" s="5"/>
    </row>
    <row r="5" spans="1:11" s="6" customFormat="1" ht="11.25" customHeight="1" x14ac:dyDescent="0.25">
      <c r="A5" s="127" t="s">
        <v>2</v>
      </c>
      <c r="B5" s="127"/>
      <c r="C5" s="128" t="s">
        <v>232</v>
      </c>
      <c r="D5" s="128"/>
      <c r="E5" s="128"/>
      <c r="F5" s="128"/>
      <c r="G5" s="128"/>
      <c r="H5" s="128"/>
      <c r="I5" s="4"/>
      <c r="J5" s="5"/>
      <c r="K5" s="5"/>
    </row>
    <row r="6" spans="1:11" s="6" customFormat="1" ht="11.25" customHeight="1" x14ac:dyDescent="0.25">
      <c r="A6" s="127" t="s">
        <v>3</v>
      </c>
      <c r="B6" s="127"/>
      <c r="C6" s="128" t="s">
        <v>233</v>
      </c>
      <c r="D6" s="128"/>
      <c r="E6" s="128"/>
      <c r="F6" s="128"/>
      <c r="G6" s="128"/>
      <c r="H6" s="128"/>
      <c r="I6" s="4"/>
      <c r="J6" s="5"/>
      <c r="K6" s="5"/>
    </row>
    <row r="7" spans="1:11" s="6" customFormat="1" ht="11.25" customHeight="1" x14ac:dyDescent="0.25">
      <c r="A7" s="127" t="s">
        <v>4</v>
      </c>
      <c r="B7" s="127"/>
      <c r="C7" s="128" t="s">
        <v>234</v>
      </c>
      <c r="D7" s="128"/>
      <c r="E7" s="128"/>
      <c r="F7" s="128"/>
      <c r="G7" s="128"/>
      <c r="H7" s="128"/>
      <c r="I7" s="4"/>
      <c r="J7" s="5"/>
      <c r="K7" s="5"/>
    </row>
    <row r="8" spans="1:11" s="6" customFormat="1" ht="11.25" customHeight="1" x14ac:dyDescent="0.25">
      <c r="A8" s="7"/>
      <c r="B8" s="7"/>
      <c r="C8" s="8"/>
      <c r="D8" s="8"/>
      <c r="E8" s="9"/>
      <c r="F8" s="9"/>
      <c r="G8" s="8"/>
      <c r="H8" s="8"/>
      <c r="I8" s="4"/>
      <c r="J8" s="5"/>
      <c r="K8" s="5"/>
    </row>
    <row r="9" spans="1:11" s="16" customFormat="1" ht="11.25" customHeight="1" x14ac:dyDescent="0.25">
      <c r="A9" s="10" t="s">
        <v>5</v>
      </c>
      <c r="B9" s="11"/>
      <c r="C9" s="11"/>
      <c r="D9" s="11"/>
      <c r="E9" s="12"/>
      <c r="F9" s="12"/>
      <c r="G9" s="11"/>
      <c r="H9" s="11"/>
      <c r="I9" s="13"/>
      <c r="J9" s="14"/>
      <c r="K9" s="15"/>
    </row>
    <row r="10" spans="1:11" s="16" customFormat="1" ht="11.25" customHeight="1" x14ac:dyDescent="0.25">
      <c r="A10" s="17" t="s">
        <v>6</v>
      </c>
      <c r="B10" s="18"/>
      <c r="C10" s="18"/>
      <c r="D10" s="18"/>
      <c r="E10" s="19"/>
      <c r="F10" s="19"/>
      <c r="G10" s="18"/>
      <c r="H10" s="18"/>
      <c r="I10" s="20"/>
      <c r="J10" s="21"/>
      <c r="K10" s="22"/>
    </row>
    <row r="11" spans="1:11" s="16" customFormat="1" ht="11.25" customHeight="1" x14ac:dyDescent="0.25">
      <c r="A11" s="23" t="s">
        <v>7</v>
      </c>
      <c r="B11" s="24"/>
      <c r="C11" s="24"/>
      <c r="D11" s="24"/>
      <c r="E11" s="25"/>
      <c r="F11" s="25"/>
      <c r="G11" s="24"/>
      <c r="H11" s="24"/>
      <c r="I11" s="26"/>
      <c r="J11" s="27"/>
      <c r="K11" s="28"/>
    </row>
    <row r="12" spans="1:11" s="1" customFormat="1" x14ac:dyDescent="0.25">
      <c r="A12" s="29"/>
      <c r="B12" s="29"/>
      <c r="C12" s="29"/>
      <c r="D12" s="29"/>
      <c r="E12" s="30"/>
      <c r="F12" s="30"/>
      <c r="G12" s="29"/>
      <c r="H12" s="31"/>
      <c r="I12" s="32"/>
      <c r="J12" s="3"/>
      <c r="K12" s="3"/>
    </row>
    <row r="13" spans="1:11" s="33" customFormat="1" ht="24" customHeight="1" x14ac:dyDescent="0.25">
      <c r="A13" s="129" t="s">
        <v>8</v>
      </c>
      <c r="B13" s="129"/>
      <c r="C13" s="129"/>
      <c r="D13" s="129"/>
      <c r="E13" s="130" t="s">
        <v>386</v>
      </c>
      <c r="F13" s="131"/>
      <c r="G13" s="131"/>
      <c r="H13" s="132"/>
      <c r="I13" s="121" t="s">
        <v>9</v>
      </c>
      <c r="J13" s="122"/>
      <c r="K13" s="123"/>
    </row>
    <row r="14" spans="1:11" s="33" customFormat="1" ht="21" customHeight="1" x14ac:dyDescent="0.25">
      <c r="A14" s="34" t="s">
        <v>10</v>
      </c>
      <c r="B14" s="34" t="s">
        <v>11</v>
      </c>
      <c r="C14" s="34" t="s">
        <v>12</v>
      </c>
      <c r="D14" s="34" t="s">
        <v>13</v>
      </c>
      <c r="E14" s="35" t="s">
        <v>14</v>
      </c>
      <c r="F14" s="35" t="s">
        <v>15</v>
      </c>
      <c r="G14" s="36" t="s">
        <v>16</v>
      </c>
      <c r="H14" s="37" t="s">
        <v>17</v>
      </c>
      <c r="I14" s="35" t="s">
        <v>18</v>
      </c>
      <c r="J14" s="35" t="s">
        <v>19</v>
      </c>
      <c r="K14" s="35" t="s">
        <v>387</v>
      </c>
    </row>
    <row r="15" spans="1:11" s="33" customFormat="1" x14ac:dyDescent="0.25">
      <c r="A15" s="136" t="s">
        <v>20</v>
      </c>
      <c r="B15" s="137"/>
      <c r="C15" s="137"/>
      <c r="D15" s="138"/>
      <c r="E15" s="75">
        <f>E156</f>
        <v>67</v>
      </c>
      <c r="F15" s="75">
        <f>F156</f>
        <v>5</v>
      </c>
      <c r="G15" s="76">
        <f>E15-F15</f>
        <v>62</v>
      </c>
      <c r="H15" s="77">
        <f>G15/E15</f>
        <v>0.92537313432835822</v>
      </c>
      <c r="I15" s="38"/>
      <c r="J15" s="38"/>
      <c r="K15" s="38"/>
    </row>
    <row r="16" spans="1:11" s="45" customFormat="1" x14ac:dyDescent="0.25">
      <c r="A16" s="40"/>
      <c r="B16" s="41" t="s">
        <v>21</v>
      </c>
      <c r="C16" s="41"/>
      <c r="D16" s="42"/>
      <c r="E16" s="43" t="s">
        <v>22</v>
      </c>
      <c r="F16" s="43" t="s">
        <v>22</v>
      </c>
      <c r="G16" s="44" t="str">
        <f>IFERROR(E16-F16, "…")</f>
        <v>…</v>
      </c>
      <c r="H16" s="44" t="str">
        <f t="shared" ref="H16:H79" si="0">IFERROR(F16-G16, "…")</f>
        <v>…</v>
      </c>
      <c r="I16" s="43"/>
      <c r="J16" s="43"/>
      <c r="K16" s="43"/>
    </row>
    <row r="17" spans="1:12" s="52" customFormat="1" x14ac:dyDescent="0.25">
      <c r="A17" s="46"/>
      <c r="B17" s="47"/>
      <c r="C17" s="48" t="s">
        <v>23</v>
      </c>
      <c r="D17" s="49"/>
      <c r="E17" s="50" t="s">
        <v>24</v>
      </c>
      <c r="F17" s="50" t="s">
        <v>24</v>
      </c>
      <c r="G17" s="51" t="str">
        <f t="shared" ref="G17:H80" si="1">IFERROR(E17-F17, "…")</f>
        <v>…</v>
      </c>
      <c r="H17" s="51" t="str">
        <f t="shared" si="0"/>
        <v>…</v>
      </c>
      <c r="I17" s="43"/>
      <c r="J17" s="43"/>
      <c r="K17" s="43"/>
      <c r="L17" s="45"/>
    </row>
    <row r="18" spans="1:12" s="52" customFormat="1" x14ac:dyDescent="0.25">
      <c r="A18" s="46"/>
      <c r="B18" s="47"/>
      <c r="C18" s="48" t="s">
        <v>25</v>
      </c>
      <c r="D18" s="49"/>
      <c r="E18" s="50" t="s">
        <v>24</v>
      </c>
      <c r="F18" s="50" t="s">
        <v>24</v>
      </c>
      <c r="G18" s="51" t="str">
        <f t="shared" si="1"/>
        <v>…</v>
      </c>
      <c r="H18" s="51" t="str">
        <f t="shared" si="0"/>
        <v>…</v>
      </c>
      <c r="I18" s="43"/>
      <c r="J18" s="43"/>
      <c r="K18" s="43"/>
      <c r="L18" s="45"/>
    </row>
    <row r="19" spans="1:12" s="52" customFormat="1" x14ac:dyDescent="0.25">
      <c r="A19" s="46"/>
      <c r="B19" s="47"/>
      <c r="C19" s="48" t="s">
        <v>26</v>
      </c>
      <c r="D19" s="49"/>
      <c r="E19" s="50" t="s">
        <v>24</v>
      </c>
      <c r="F19" s="50" t="s">
        <v>24</v>
      </c>
      <c r="G19" s="51" t="str">
        <f t="shared" si="1"/>
        <v>…</v>
      </c>
      <c r="H19" s="51" t="str">
        <f t="shared" si="0"/>
        <v>…</v>
      </c>
      <c r="I19" s="43"/>
      <c r="J19" s="43"/>
      <c r="K19" s="43"/>
      <c r="L19" s="45"/>
    </row>
    <row r="20" spans="1:12" s="52" customFormat="1" x14ac:dyDescent="0.25">
      <c r="A20" s="46"/>
      <c r="B20" s="47"/>
      <c r="C20" s="48" t="s">
        <v>27</v>
      </c>
      <c r="D20" s="49"/>
      <c r="E20" s="50" t="s">
        <v>24</v>
      </c>
      <c r="F20" s="50" t="s">
        <v>24</v>
      </c>
      <c r="G20" s="51" t="str">
        <f t="shared" si="1"/>
        <v>…</v>
      </c>
      <c r="H20" s="51" t="str">
        <f t="shared" si="0"/>
        <v>…</v>
      </c>
      <c r="I20" s="43"/>
      <c r="J20" s="43"/>
      <c r="K20" s="43"/>
      <c r="L20" s="45"/>
    </row>
    <row r="21" spans="1:12" s="52" customFormat="1" x14ac:dyDescent="0.25">
      <c r="A21" s="46"/>
      <c r="B21" s="47"/>
      <c r="C21" s="48" t="s">
        <v>28</v>
      </c>
      <c r="D21" s="49"/>
      <c r="E21" s="50" t="s">
        <v>24</v>
      </c>
      <c r="F21" s="50" t="s">
        <v>24</v>
      </c>
      <c r="G21" s="51" t="str">
        <f t="shared" si="1"/>
        <v>…</v>
      </c>
      <c r="H21" s="51" t="str">
        <f t="shared" si="0"/>
        <v>…</v>
      </c>
      <c r="I21" s="43"/>
      <c r="J21" s="43"/>
      <c r="K21" s="43"/>
    </row>
    <row r="22" spans="1:12" s="52" customFormat="1" x14ac:dyDescent="0.25">
      <c r="A22" s="46"/>
      <c r="B22" s="47"/>
      <c r="C22" s="48" t="s">
        <v>29</v>
      </c>
      <c r="D22" s="49"/>
      <c r="E22" s="50" t="s">
        <v>24</v>
      </c>
      <c r="F22" s="50" t="s">
        <v>24</v>
      </c>
      <c r="G22" s="51" t="str">
        <f t="shared" si="1"/>
        <v>…</v>
      </c>
      <c r="H22" s="51" t="str">
        <f t="shared" si="0"/>
        <v>…</v>
      </c>
      <c r="I22" s="43"/>
      <c r="J22" s="43"/>
      <c r="K22" s="43"/>
    </row>
    <row r="23" spans="1:12" s="52" customFormat="1" x14ac:dyDescent="0.25">
      <c r="A23" s="46"/>
      <c r="B23" s="47"/>
      <c r="C23" s="48" t="s">
        <v>30</v>
      </c>
      <c r="D23" s="49"/>
      <c r="E23" s="50" t="s">
        <v>24</v>
      </c>
      <c r="F23" s="50" t="s">
        <v>24</v>
      </c>
      <c r="G23" s="51" t="str">
        <f t="shared" si="1"/>
        <v>…</v>
      </c>
      <c r="H23" s="51" t="str">
        <f t="shared" si="0"/>
        <v>…</v>
      </c>
      <c r="I23" s="43"/>
      <c r="J23" s="43"/>
      <c r="K23" s="43"/>
    </row>
    <row r="24" spans="1:12" x14ac:dyDescent="0.25">
      <c r="A24" s="40"/>
      <c r="B24" s="41" t="s">
        <v>31</v>
      </c>
      <c r="C24" s="41"/>
      <c r="D24" s="42"/>
      <c r="E24" s="43" t="s">
        <v>22</v>
      </c>
      <c r="F24" s="43" t="s">
        <v>22</v>
      </c>
      <c r="G24" s="44" t="str">
        <f t="shared" si="1"/>
        <v>…</v>
      </c>
      <c r="H24" s="44" t="str">
        <f t="shared" si="0"/>
        <v>…</v>
      </c>
      <c r="I24" s="43"/>
      <c r="J24" s="43"/>
      <c r="K24" s="43"/>
    </row>
    <row r="25" spans="1:12" s="52" customFormat="1" x14ac:dyDescent="0.25">
      <c r="A25" s="46"/>
      <c r="B25" s="47"/>
      <c r="C25" s="48" t="s">
        <v>32</v>
      </c>
      <c r="D25" s="49"/>
      <c r="E25" s="50" t="s">
        <v>24</v>
      </c>
      <c r="F25" s="50" t="s">
        <v>24</v>
      </c>
      <c r="G25" s="51" t="str">
        <f t="shared" si="1"/>
        <v>…</v>
      </c>
      <c r="H25" s="51" t="str">
        <f t="shared" si="0"/>
        <v>…</v>
      </c>
      <c r="I25" s="43"/>
      <c r="J25" s="43"/>
      <c r="K25" s="43"/>
    </row>
    <row r="26" spans="1:12" s="52" customFormat="1" x14ac:dyDescent="0.25">
      <c r="A26" s="46"/>
      <c r="B26" s="47"/>
      <c r="C26" s="48" t="s">
        <v>33</v>
      </c>
      <c r="D26" s="49"/>
      <c r="E26" s="50" t="s">
        <v>24</v>
      </c>
      <c r="F26" s="50" t="s">
        <v>24</v>
      </c>
      <c r="G26" s="51" t="str">
        <f t="shared" si="1"/>
        <v>…</v>
      </c>
      <c r="H26" s="51" t="str">
        <f t="shared" si="0"/>
        <v>…</v>
      </c>
      <c r="I26" s="43"/>
      <c r="J26" s="43"/>
      <c r="K26" s="43"/>
    </row>
    <row r="27" spans="1:12" s="52" customFormat="1" x14ac:dyDescent="0.25">
      <c r="A27" s="46"/>
      <c r="B27" s="47"/>
      <c r="C27" s="48" t="s">
        <v>34</v>
      </c>
      <c r="D27" s="49"/>
      <c r="E27" s="50" t="s">
        <v>24</v>
      </c>
      <c r="F27" s="50" t="s">
        <v>24</v>
      </c>
      <c r="G27" s="51" t="str">
        <f t="shared" si="1"/>
        <v>…</v>
      </c>
      <c r="H27" s="51" t="str">
        <f t="shared" si="0"/>
        <v>…</v>
      </c>
      <c r="I27" s="43"/>
      <c r="J27" s="43"/>
      <c r="K27" s="43"/>
    </row>
    <row r="28" spans="1:12" s="52" customFormat="1" x14ac:dyDescent="0.25">
      <c r="A28" s="46"/>
      <c r="B28" s="47"/>
      <c r="C28" s="48" t="s">
        <v>35</v>
      </c>
      <c r="D28" s="49"/>
      <c r="E28" s="50" t="s">
        <v>24</v>
      </c>
      <c r="F28" s="50" t="s">
        <v>24</v>
      </c>
      <c r="G28" s="51" t="str">
        <f t="shared" si="1"/>
        <v>…</v>
      </c>
      <c r="H28" s="51" t="str">
        <f t="shared" si="0"/>
        <v>…</v>
      </c>
      <c r="I28" s="43"/>
      <c r="J28" s="43"/>
      <c r="K28" s="43"/>
    </row>
    <row r="29" spans="1:12" s="52" customFormat="1" x14ac:dyDescent="0.25">
      <c r="A29" s="46"/>
      <c r="B29" s="47"/>
      <c r="C29" s="48" t="s">
        <v>36</v>
      </c>
      <c r="D29" s="49"/>
      <c r="E29" s="50" t="s">
        <v>24</v>
      </c>
      <c r="F29" s="50" t="s">
        <v>24</v>
      </c>
      <c r="G29" s="51" t="str">
        <f t="shared" si="1"/>
        <v>…</v>
      </c>
      <c r="H29" s="51" t="str">
        <f t="shared" si="0"/>
        <v>…</v>
      </c>
      <c r="I29" s="43"/>
      <c r="J29" s="43"/>
      <c r="K29" s="43"/>
    </row>
    <row r="30" spans="1:12" s="52" customFormat="1" x14ac:dyDescent="0.25">
      <c r="A30" s="46"/>
      <c r="B30" s="47"/>
      <c r="C30" s="48" t="s">
        <v>37</v>
      </c>
      <c r="D30" s="49"/>
      <c r="E30" s="50" t="s">
        <v>24</v>
      </c>
      <c r="F30" s="50" t="s">
        <v>24</v>
      </c>
      <c r="G30" s="51" t="str">
        <f t="shared" si="1"/>
        <v>…</v>
      </c>
      <c r="H30" s="51" t="str">
        <f t="shared" si="0"/>
        <v>…</v>
      </c>
      <c r="I30" s="43"/>
      <c r="J30" s="43"/>
      <c r="K30" s="43"/>
    </row>
    <row r="31" spans="1:12" s="52" customFormat="1" x14ac:dyDescent="0.25">
      <c r="A31" s="46"/>
      <c r="B31" s="47"/>
      <c r="C31" s="48" t="s">
        <v>38</v>
      </c>
      <c r="D31" s="49"/>
      <c r="E31" s="50" t="s">
        <v>24</v>
      </c>
      <c r="F31" s="50" t="s">
        <v>24</v>
      </c>
      <c r="G31" s="51" t="str">
        <f t="shared" si="1"/>
        <v>…</v>
      </c>
      <c r="H31" s="51" t="str">
        <f t="shared" si="0"/>
        <v>…</v>
      </c>
      <c r="I31" s="43"/>
      <c r="J31" s="43"/>
      <c r="K31" s="43"/>
    </row>
    <row r="32" spans="1:12" s="52" customFormat="1" x14ac:dyDescent="0.25">
      <c r="A32" s="46"/>
      <c r="B32" s="47"/>
      <c r="C32" s="48" t="s">
        <v>39</v>
      </c>
      <c r="D32" s="49"/>
      <c r="E32" s="50" t="s">
        <v>24</v>
      </c>
      <c r="F32" s="50" t="s">
        <v>24</v>
      </c>
      <c r="G32" s="51" t="str">
        <f t="shared" si="1"/>
        <v>…</v>
      </c>
      <c r="H32" s="51" t="str">
        <f t="shared" si="0"/>
        <v>…</v>
      </c>
      <c r="I32" s="43"/>
      <c r="J32" s="43"/>
      <c r="K32" s="43"/>
    </row>
    <row r="33" spans="1:11" s="52" customFormat="1" x14ac:dyDescent="0.25">
      <c r="A33" s="46"/>
      <c r="B33" s="47"/>
      <c r="C33" s="48" t="s">
        <v>40</v>
      </c>
      <c r="D33" s="49"/>
      <c r="E33" s="50" t="s">
        <v>24</v>
      </c>
      <c r="F33" s="50" t="s">
        <v>24</v>
      </c>
      <c r="G33" s="51" t="str">
        <f t="shared" si="1"/>
        <v>…</v>
      </c>
      <c r="H33" s="51" t="str">
        <f t="shared" si="0"/>
        <v>…</v>
      </c>
      <c r="I33" s="43"/>
      <c r="J33" s="43"/>
      <c r="K33" s="43"/>
    </row>
    <row r="34" spans="1:11" s="52" customFormat="1" x14ac:dyDescent="0.25">
      <c r="A34" s="46"/>
      <c r="B34" s="47"/>
      <c r="C34" s="48" t="s">
        <v>41</v>
      </c>
      <c r="D34" s="49"/>
      <c r="E34" s="50" t="s">
        <v>24</v>
      </c>
      <c r="F34" s="50" t="s">
        <v>24</v>
      </c>
      <c r="G34" s="51" t="str">
        <f t="shared" si="1"/>
        <v>…</v>
      </c>
      <c r="H34" s="51" t="str">
        <f t="shared" si="0"/>
        <v>…</v>
      </c>
      <c r="I34" s="43"/>
      <c r="J34" s="43"/>
      <c r="K34" s="43"/>
    </row>
    <row r="35" spans="1:11" s="52" customFormat="1" x14ac:dyDescent="0.25">
      <c r="A35" s="46"/>
      <c r="B35" s="47"/>
      <c r="C35" s="48" t="s">
        <v>42</v>
      </c>
      <c r="D35" s="49"/>
      <c r="E35" s="50" t="s">
        <v>24</v>
      </c>
      <c r="F35" s="50" t="s">
        <v>24</v>
      </c>
      <c r="G35" s="51" t="str">
        <f t="shared" si="1"/>
        <v>…</v>
      </c>
      <c r="H35" s="51" t="str">
        <f t="shared" si="0"/>
        <v>…</v>
      </c>
      <c r="I35" s="43"/>
      <c r="J35" s="43"/>
      <c r="K35" s="43"/>
    </row>
    <row r="36" spans="1:11" s="52" customFormat="1" x14ac:dyDescent="0.25">
      <c r="A36" s="46"/>
      <c r="B36" s="47"/>
      <c r="C36" s="48" t="s">
        <v>43</v>
      </c>
      <c r="D36" s="49"/>
      <c r="E36" s="50" t="s">
        <v>24</v>
      </c>
      <c r="F36" s="50" t="s">
        <v>24</v>
      </c>
      <c r="G36" s="51" t="str">
        <f t="shared" si="1"/>
        <v>…</v>
      </c>
      <c r="H36" s="51" t="str">
        <f t="shared" si="0"/>
        <v>…</v>
      </c>
      <c r="I36" s="43"/>
      <c r="J36" s="43"/>
      <c r="K36" s="43"/>
    </row>
    <row r="37" spans="1:11" s="52" customFormat="1" x14ac:dyDescent="0.25">
      <c r="A37" s="46"/>
      <c r="B37" s="47"/>
      <c r="C37" s="48" t="s">
        <v>44</v>
      </c>
      <c r="D37" s="49"/>
      <c r="E37" s="50" t="s">
        <v>24</v>
      </c>
      <c r="F37" s="50" t="s">
        <v>24</v>
      </c>
      <c r="G37" s="51" t="str">
        <f t="shared" si="1"/>
        <v>…</v>
      </c>
      <c r="H37" s="51" t="str">
        <f t="shared" si="0"/>
        <v>…</v>
      </c>
      <c r="I37" s="43"/>
      <c r="J37" s="43"/>
      <c r="K37" s="43"/>
    </row>
    <row r="38" spans="1:11" s="52" customFormat="1" x14ac:dyDescent="0.25">
      <c r="A38" s="46"/>
      <c r="B38" s="47"/>
      <c r="C38" s="48" t="s">
        <v>45</v>
      </c>
      <c r="D38" s="49"/>
      <c r="E38" s="50" t="s">
        <v>24</v>
      </c>
      <c r="F38" s="50" t="s">
        <v>24</v>
      </c>
      <c r="G38" s="51" t="str">
        <f t="shared" si="1"/>
        <v>…</v>
      </c>
      <c r="H38" s="51" t="str">
        <f t="shared" si="0"/>
        <v>…</v>
      </c>
      <c r="I38" s="43"/>
      <c r="J38" s="43"/>
      <c r="K38" s="43"/>
    </row>
    <row r="39" spans="1:11" s="52" customFormat="1" x14ac:dyDescent="0.25">
      <c r="A39" s="46"/>
      <c r="B39" s="47"/>
      <c r="C39" s="48" t="s">
        <v>46</v>
      </c>
      <c r="D39" s="49"/>
      <c r="E39" s="50" t="s">
        <v>24</v>
      </c>
      <c r="F39" s="50" t="s">
        <v>24</v>
      </c>
      <c r="G39" s="51" t="str">
        <f t="shared" si="1"/>
        <v>…</v>
      </c>
      <c r="H39" s="51" t="str">
        <f t="shared" si="0"/>
        <v>…</v>
      </c>
      <c r="I39" s="43"/>
      <c r="J39" s="43"/>
      <c r="K39" s="43"/>
    </row>
    <row r="40" spans="1:11" s="52" customFormat="1" x14ac:dyDescent="0.25">
      <c r="A40" s="46"/>
      <c r="B40" s="47"/>
      <c r="C40" s="48" t="s">
        <v>47</v>
      </c>
      <c r="D40" s="49"/>
      <c r="E40" s="50" t="s">
        <v>24</v>
      </c>
      <c r="F40" s="50" t="s">
        <v>24</v>
      </c>
      <c r="G40" s="51" t="str">
        <f t="shared" si="1"/>
        <v>…</v>
      </c>
      <c r="H40" s="51" t="str">
        <f t="shared" si="0"/>
        <v>…</v>
      </c>
      <c r="I40" s="43"/>
      <c r="J40" s="43"/>
      <c r="K40" s="43"/>
    </row>
    <row r="41" spans="1:11" s="52" customFormat="1" x14ac:dyDescent="0.25">
      <c r="A41" s="46"/>
      <c r="B41" s="47"/>
      <c r="C41" s="48" t="s">
        <v>48</v>
      </c>
      <c r="D41" s="49"/>
      <c r="E41" s="50" t="s">
        <v>24</v>
      </c>
      <c r="F41" s="50" t="s">
        <v>24</v>
      </c>
      <c r="G41" s="51" t="str">
        <f t="shared" si="1"/>
        <v>…</v>
      </c>
      <c r="H41" s="51" t="str">
        <f t="shared" si="0"/>
        <v>…</v>
      </c>
      <c r="I41" s="43"/>
      <c r="J41" s="43"/>
      <c r="K41" s="43"/>
    </row>
    <row r="42" spans="1:11" s="52" customFormat="1" x14ac:dyDescent="0.25">
      <c r="A42" s="46"/>
      <c r="B42" s="47"/>
      <c r="C42" s="48" t="s">
        <v>49</v>
      </c>
      <c r="D42" s="49"/>
      <c r="E42" s="50" t="s">
        <v>24</v>
      </c>
      <c r="F42" s="50" t="s">
        <v>24</v>
      </c>
      <c r="G42" s="51" t="str">
        <f t="shared" si="1"/>
        <v>…</v>
      </c>
      <c r="H42" s="51" t="str">
        <f t="shared" si="0"/>
        <v>…</v>
      </c>
      <c r="I42" s="43"/>
      <c r="J42" s="43"/>
      <c r="K42" s="43"/>
    </row>
    <row r="43" spans="1:11" s="52" customFormat="1" x14ac:dyDescent="0.25">
      <c r="A43" s="46"/>
      <c r="B43" s="47"/>
      <c r="C43" s="48" t="s">
        <v>50</v>
      </c>
      <c r="D43" s="49"/>
      <c r="E43" s="50" t="s">
        <v>24</v>
      </c>
      <c r="F43" s="50" t="s">
        <v>24</v>
      </c>
      <c r="G43" s="51" t="str">
        <f t="shared" si="1"/>
        <v>…</v>
      </c>
      <c r="H43" s="51" t="str">
        <f t="shared" si="0"/>
        <v>…</v>
      </c>
      <c r="I43" s="43"/>
      <c r="J43" s="43"/>
      <c r="K43" s="43"/>
    </row>
    <row r="44" spans="1:11" s="52" customFormat="1" x14ac:dyDescent="0.25">
      <c r="A44" s="46"/>
      <c r="B44" s="47"/>
      <c r="C44" s="48" t="s">
        <v>51</v>
      </c>
      <c r="D44" s="49"/>
      <c r="E44" s="50" t="s">
        <v>24</v>
      </c>
      <c r="F44" s="50" t="s">
        <v>24</v>
      </c>
      <c r="G44" s="51" t="str">
        <f t="shared" si="1"/>
        <v>…</v>
      </c>
      <c r="H44" s="51" t="str">
        <f t="shared" si="0"/>
        <v>…</v>
      </c>
      <c r="I44" s="43"/>
      <c r="J44" s="43"/>
      <c r="K44" s="43"/>
    </row>
    <row r="45" spans="1:11" x14ac:dyDescent="0.25">
      <c r="A45" s="40"/>
      <c r="B45" s="41" t="s">
        <v>52</v>
      </c>
      <c r="C45" s="41"/>
      <c r="D45" s="42"/>
      <c r="E45" s="43" t="s">
        <v>22</v>
      </c>
      <c r="F45" s="43" t="s">
        <v>22</v>
      </c>
      <c r="G45" s="44" t="str">
        <f t="shared" si="1"/>
        <v>…</v>
      </c>
      <c r="H45" s="44" t="str">
        <f t="shared" si="0"/>
        <v>…</v>
      </c>
      <c r="I45" s="43"/>
      <c r="J45" s="43"/>
      <c r="K45" s="43"/>
    </row>
    <row r="46" spans="1:11" s="52" customFormat="1" x14ac:dyDescent="0.25">
      <c r="A46" s="46"/>
      <c r="B46" s="47"/>
      <c r="C46" s="48" t="s">
        <v>53</v>
      </c>
      <c r="D46" s="49"/>
      <c r="E46" s="50" t="s">
        <v>24</v>
      </c>
      <c r="F46" s="50" t="s">
        <v>24</v>
      </c>
      <c r="G46" s="51" t="str">
        <f t="shared" si="1"/>
        <v>…</v>
      </c>
      <c r="H46" s="51" t="str">
        <f t="shared" si="0"/>
        <v>…</v>
      </c>
      <c r="I46" s="43"/>
      <c r="J46" s="43"/>
      <c r="K46" s="43"/>
    </row>
    <row r="47" spans="1:11" s="52" customFormat="1" x14ac:dyDescent="0.25">
      <c r="A47" s="46"/>
      <c r="B47" s="47"/>
      <c r="C47" s="48" t="s">
        <v>54</v>
      </c>
      <c r="D47" s="49"/>
      <c r="E47" s="50" t="s">
        <v>24</v>
      </c>
      <c r="F47" s="50" t="s">
        <v>24</v>
      </c>
      <c r="G47" s="51" t="str">
        <f t="shared" si="1"/>
        <v>…</v>
      </c>
      <c r="H47" s="51" t="str">
        <f t="shared" si="0"/>
        <v>…</v>
      </c>
      <c r="I47" s="43"/>
      <c r="J47" s="43"/>
      <c r="K47" s="43"/>
    </row>
    <row r="48" spans="1:11" s="52" customFormat="1" x14ac:dyDescent="0.25">
      <c r="A48" s="46"/>
      <c r="B48" s="47"/>
      <c r="C48" s="48" t="s">
        <v>55</v>
      </c>
      <c r="D48" s="49"/>
      <c r="E48" s="50" t="s">
        <v>24</v>
      </c>
      <c r="F48" s="50" t="s">
        <v>24</v>
      </c>
      <c r="G48" s="51" t="str">
        <f t="shared" si="1"/>
        <v>…</v>
      </c>
      <c r="H48" s="51" t="str">
        <f t="shared" si="0"/>
        <v>…</v>
      </c>
      <c r="I48" s="43"/>
      <c r="J48" s="43"/>
      <c r="K48" s="43"/>
    </row>
    <row r="49" spans="1:11" s="52" customFormat="1" x14ac:dyDescent="0.25">
      <c r="A49" s="46"/>
      <c r="B49" s="47"/>
      <c r="C49" s="48" t="s">
        <v>56</v>
      </c>
      <c r="D49" s="49"/>
      <c r="E49" s="50" t="s">
        <v>24</v>
      </c>
      <c r="F49" s="50" t="s">
        <v>24</v>
      </c>
      <c r="G49" s="51" t="str">
        <f t="shared" si="1"/>
        <v>…</v>
      </c>
      <c r="H49" s="51" t="str">
        <f t="shared" si="0"/>
        <v>…</v>
      </c>
      <c r="I49" s="43"/>
      <c r="J49" s="43"/>
      <c r="K49" s="43"/>
    </row>
    <row r="50" spans="1:11" s="52" customFormat="1" x14ac:dyDescent="0.25">
      <c r="A50" s="46"/>
      <c r="B50" s="47"/>
      <c r="C50" s="48" t="s">
        <v>57</v>
      </c>
      <c r="D50" s="49"/>
      <c r="E50" s="50" t="s">
        <v>24</v>
      </c>
      <c r="F50" s="50" t="s">
        <v>24</v>
      </c>
      <c r="G50" s="51" t="str">
        <f t="shared" si="1"/>
        <v>…</v>
      </c>
      <c r="H50" s="51" t="str">
        <f t="shared" si="0"/>
        <v>…</v>
      </c>
      <c r="I50" s="43"/>
      <c r="J50" s="43"/>
      <c r="K50" s="43"/>
    </row>
    <row r="51" spans="1:11" s="52" customFormat="1" x14ac:dyDescent="0.25">
      <c r="A51" s="46"/>
      <c r="B51" s="47"/>
      <c r="C51" s="48" t="s">
        <v>58</v>
      </c>
      <c r="D51" s="49"/>
      <c r="E51" s="50" t="s">
        <v>24</v>
      </c>
      <c r="F51" s="50" t="s">
        <v>24</v>
      </c>
      <c r="G51" s="51" t="str">
        <f t="shared" si="1"/>
        <v>…</v>
      </c>
      <c r="H51" s="51" t="str">
        <f t="shared" si="0"/>
        <v>…</v>
      </c>
      <c r="I51" s="43"/>
      <c r="J51" s="43"/>
      <c r="K51" s="43"/>
    </row>
    <row r="52" spans="1:11" s="52" customFormat="1" x14ac:dyDescent="0.25">
      <c r="A52" s="46"/>
      <c r="B52" s="47"/>
      <c r="C52" s="48" t="s">
        <v>59</v>
      </c>
      <c r="D52" s="49"/>
      <c r="E52" s="50" t="s">
        <v>24</v>
      </c>
      <c r="F52" s="50" t="s">
        <v>24</v>
      </c>
      <c r="G52" s="51" t="str">
        <f t="shared" si="1"/>
        <v>…</v>
      </c>
      <c r="H52" s="51" t="str">
        <f t="shared" si="0"/>
        <v>…</v>
      </c>
      <c r="I52" s="43"/>
      <c r="J52" s="43"/>
      <c r="K52" s="43"/>
    </row>
    <row r="53" spans="1:11" x14ac:dyDescent="0.25">
      <c r="A53" s="40"/>
      <c r="B53" s="41" t="s">
        <v>60</v>
      </c>
      <c r="C53" s="41"/>
      <c r="D53" s="42"/>
      <c r="E53" s="43" t="s">
        <v>22</v>
      </c>
      <c r="F53" s="43" t="s">
        <v>22</v>
      </c>
      <c r="G53" s="44" t="str">
        <f t="shared" si="1"/>
        <v>…</v>
      </c>
      <c r="H53" s="44" t="str">
        <f t="shared" si="0"/>
        <v>…</v>
      </c>
      <c r="I53" s="43"/>
      <c r="J53" s="43"/>
      <c r="K53" s="43"/>
    </row>
    <row r="54" spans="1:11" x14ac:dyDescent="0.25">
      <c r="A54" s="40"/>
      <c r="B54" s="54"/>
      <c r="C54" s="55" t="s">
        <v>60</v>
      </c>
      <c r="D54" s="56"/>
      <c r="E54" s="50" t="s">
        <v>24</v>
      </c>
      <c r="F54" s="50" t="s">
        <v>24</v>
      </c>
      <c r="G54" s="51" t="str">
        <f t="shared" si="1"/>
        <v>…</v>
      </c>
      <c r="H54" s="51" t="str">
        <f t="shared" si="0"/>
        <v>…</v>
      </c>
      <c r="I54" s="43"/>
      <c r="J54" s="43"/>
      <c r="K54" s="43"/>
    </row>
    <row r="55" spans="1:11" x14ac:dyDescent="0.25">
      <c r="A55" s="40"/>
      <c r="B55" s="54"/>
      <c r="C55" s="55" t="s">
        <v>61</v>
      </c>
      <c r="D55" s="56"/>
      <c r="E55" s="50" t="s">
        <v>24</v>
      </c>
      <c r="F55" s="50" t="s">
        <v>24</v>
      </c>
      <c r="G55" s="51" t="str">
        <f t="shared" si="1"/>
        <v>…</v>
      </c>
      <c r="H55" s="51" t="str">
        <f t="shared" si="0"/>
        <v>…</v>
      </c>
      <c r="I55" s="43"/>
      <c r="J55" s="43"/>
      <c r="K55" s="43"/>
    </row>
    <row r="56" spans="1:11" x14ac:dyDescent="0.25">
      <c r="A56" s="40"/>
      <c r="B56" s="54"/>
      <c r="C56" s="55" t="s">
        <v>62</v>
      </c>
      <c r="D56" s="56"/>
      <c r="E56" s="50" t="s">
        <v>24</v>
      </c>
      <c r="F56" s="50" t="s">
        <v>24</v>
      </c>
      <c r="G56" s="51" t="str">
        <f t="shared" si="1"/>
        <v>…</v>
      </c>
      <c r="H56" s="51" t="str">
        <f t="shared" si="0"/>
        <v>…</v>
      </c>
      <c r="I56" s="43"/>
      <c r="J56" s="43"/>
      <c r="K56" s="43"/>
    </row>
    <row r="57" spans="1:11" x14ac:dyDescent="0.25">
      <c r="A57" s="40"/>
      <c r="B57" s="54"/>
      <c r="C57" s="55" t="s">
        <v>63</v>
      </c>
      <c r="D57" s="56"/>
      <c r="E57" s="50" t="s">
        <v>24</v>
      </c>
      <c r="F57" s="50" t="s">
        <v>24</v>
      </c>
      <c r="G57" s="51" t="str">
        <f t="shared" si="1"/>
        <v>…</v>
      </c>
      <c r="H57" s="51" t="str">
        <f t="shared" si="0"/>
        <v>…</v>
      </c>
      <c r="I57" s="43"/>
      <c r="J57" s="43"/>
      <c r="K57" s="43"/>
    </row>
    <row r="58" spans="1:11" x14ac:dyDescent="0.25">
      <c r="A58" s="40"/>
      <c r="B58" s="54"/>
      <c r="C58" s="55" t="s">
        <v>64</v>
      </c>
      <c r="D58" s="56"/>
      <c r="E58" s="50" t="s">
        <v>24</v>
      </c>
      <c r="F58" s="50" t="s">
        <v>24</v>
      </c>
      <c r="G58" s="51" t="str">
        <f t="shared" si="1"/>
        <v>…</v>
      </c>
      <c r="H58" s="51" t="str">
        <f t="shared" si="0"/>
        <v>…</v>
      </c>
      <c r="I58" s="43"/>
      <c r="J58" s="43"/>
      <c r="K58" s="43"/>
    </row>
    <row r="59" spans="1:11" x14ac:dyDescent="0.25">
      <c r="A59" s="40"/>
      <c r="B59" s="54"/>
      <c r="C59" s="55" t="s">
        <v>65</v>
      </c>
      <c r="D59" s="56"/>
      <c r="E59" s="50" t="s">
        <v>24</v>
      </c>
      <c r="F59" s="50" t="s">
        <v>24</v>
      </c>
      <c r="G59" s="51" t="str">
        <f t="shared" si="1"/>
        <v>…</v>
      </c>
      <c r="H59" s="51" t="str">
        <f t="shared" si="0"/>
        <v>…</v>
      </c>
      <c r="I59" s="43"/>
      <c r="J59" s="43"/>
      <c r="K59" s="43"/>
    </row>
    <row r="60" spans="1:11" x14ac:dyDescent="0.25">
      <c r="A60" s="40"/>
      <c r="B60" s="54"/>
      <c r="C60" s="55" t="s">
        <v>66</v>
      </c>
      <c r="D60" s="56"/>
      <c r="E60" s="50" t="s">
        <v>24</v>
      </c>
      <c r="F60" s="50" t="s">
        <v>24</v>
      </c>
      <c r="G60" s="51" t="str">
        <f t="shared" si="1"/>
        <v>…</v>
      </c>
      <c r="H60" s="51" t="str">
        <f t="shared" si="0"/>
        <v>…</v>
      </c>
      <c r="I60" s="43"/>
      <c r="J60" s="43"/>
      <c r="K60" s="43"/>
    </row>
    <row r="61" spans="1:11" x14ac:dyDescent="0.25">
      <c r="A61" s="40"/>
      <c r="B61" s="54"/>
      <c r="C61" s="55" t="s">
        <v>67</v>
      </c>
      <c r="D61" s="56"/>
      <c r="E61" s="50" t="s">
        <v>24</v>
      </c>
      <c r="F61" s="50" t="s">
        <v>24</v>
      </c>
      <c r="G61" s="51" t="str">
        <f t="shared" si="1"/>
        <v>…</v>
      </c>
      <c r="H61" s="51" t="str">
        <f t="shared" si="0"/>
        <v>…</v>
      </c>
      <c r="I61" s="43"/>
      <c r="J61" s="43"/>
      <c r="K61" s="43"/>
    </row>
    <row r="62" spans="1:11" x14ac:dyDescent="0.25">
      <c r="A62" s="40"/>
      <c r="B62" s="41" t="s">
        <v>68</v>
      </c>
      <c r="C62" s="41"/>
      <c r="D62" s="42"/>
      <c r="E62" s="43" t="s">
        <v>22</v>
      </c>
      <c r="F62" s="43" t="s">
        <v>22</v>
      </c>
      <c r="G62" s="44" t="str">
        <f t="shared" si="1"/>
        <v>…</v>
      </c>
      <c r="H62" s="44" t="str">
        <f t="shared" si="0"/>
        <v>…</v>
      </c>
      <c r="I62" s="43"/>
      <c r="J62" s="43"/>
      <c r="K62" s="43"/>
    </row>
    <row r="63" spans="1:11" x14ac:dyDescent="0.25">
      <c r="A63" s="40"/>
      <c r="B63" s="54"/>
      <c r="C63" s="55" t="s">
        <v>69</v>
      </c>
      <c r="D63" s="56"/>
      <c r="E63" s="50" t="s">
        <v>24</v>
      </c>
      <c r="F63" s="50" t="s">
        <v>24</v>
      </c>
      <c r="G63" s="51" t="str">
        <f t="shared" si="1"/>
        <v>…</v>
      </c>
      <c r="H63" s="51" t="str">
        <f t="shared" si="0"/>
        <v>…</v>
      </c>
      <c r="I63" s="43"/>
      <c r="J63" s="43"/>
      <c r="K63" s="43"/>
    </row>
    <row r="64" spans="1:11" x14ac:dyDescent="0.25">
      <c r="A64" s="40"/>
      <c r="B64" s="54"/>
      <c r="C64" s="55" t="s">
        <v>70</v>
      </c>
      <c r="D64" s="56"/>
      <c r="E64" s="50" t="s">
        <v>24</v>
      </c>
      <c r="F64" s="50" t="s">
        <v>24</v>
      </c>
      <c r="G64" s="51" t="str">
        <f t="shared" si="1"/>
        <v>…</v>
      </c>
      <c r="H64" s="51" t="str">
        <f t="shared" si="0"/>
        <v>…</v>
      </c>
      <c r="I64" s="43"/>
      <c r="J64" s="43"/>
      <c r="K64" s="43"/>
    </row>
    <row r="65" spans="1:11" x14ac:dyDescent="0.25">
      <c r="A65" s="40"/>
      <c r="B65" s="54"/>
      <c r="C65" s="55" t="s">
        <v>71</v>
      </c>
      <c r="D65" s="56"/>
      <c r="E65" s="50" t="s">
        <v>24</v>
      </c>
      <c r="F65" s="50" t="s">
        <v>24</v>
      </c>
      <c r="G65" s="51" t="str">
        <f t="shared" si="1"/>
        <v>…</v>
      </c>
      <c r="H65" s="51" t="str">
        <f t="shared" si="0"/>
        <v>…</v>
      </c>
      <c r="I65" s="43"/>
      <c r="J65" s="43"/>
      <c r="K65" s="43"/>
    </row>
    <row r="66" spans="1:11" x14ac:dyDescent="0.25">
      <c r="A66" s="40"/>
      <c r="B66" s="54"/>
      <c r="C66" s="55" t="s">
        <v>72</v>
      </c>
      <c r="D66" s="56"/>
      <c r="E66" s="50" t="s">
        <v>24</v>
      </c>
      <c r="F66" s="50" t="s">
        <v>24</v>
      </c>
      <c r="G66" s="51" t="str">
        <f t="shared" si="1"/>
        <v>…</v>
      </c>
      <c r="H66" s="51" t="str">
        <f t="shared" si="0"/>
        <v>…</v>
      </c>
      <c r="I66" s="43"/>
      <c r="J66" s="43"/>
      <c r="K66" s="43"/>
    </row>
    <row r="67" spans="1:11" x14ac:dyDescent="0.25">
      <c r="A67" s="40"/>
      <c r="B67" s="54"/>
      <c r="C67" s="55" t="s">
        <v>73</v>
      </c>
      <c r="D67" s="56"/>
      <c r="E67" s="50" t="s">
        <v>24</v>
      </c>
      <c r="F67" s="50" t="s">
        <v>24</v>
      </c>
      <c r="G67" s="51" t="str">
        <f t="shared" si="1"/>
        <v>…</v>
      </c>
      <c r="H67" s="51" t="str">
        <f t="shared" si="0"/>
        <v>…</v>
      </c>
      <c r="I67" s="43"/>
      <c r="J67" s="43"/>
      <c r="K67" s="43"/>
    </row>
    <row r="68" spans="1:11" x14ac:dyDescent="0.25">
      <c r="A68" s="40"/>
      <c r="B68" s="54"/>
      <c r="C68" s="55" t="s">
        <v>74</v>
      </c>
      <c r="D68" s="56"/>
      <c r="E68" s="50" t="s">
        <v>24</v>
      </c>
      <c r="F68" s="50" t="s">
        <v>24</v>
      </c>
      <c r="G68" s="51" t="str">
        <f t="shared" si="1"/>
        <v>…</v>
      </c>
      <c r="H68" s="51" t="str">
        <f t="shared" si="0"/>
        <v>…</v>
      </c>
      <c r="I68" s="43"/>
      <c r="J68" s="43"/>
      <c r="K68" s="43"/>
    </row>
    <row r="69" spans="1:11" x14ac:dyDescent="0.25">
      <c r="A69" s="40"/>
      <c r="B69" s="54"/>
      <c r="C69" s="55" t="s">
        <v>75</v>
      </c>
      <c r="D69" s="56"/>
      <c r="E69" s="50" t="s">
        <v>24</v>
      </c>
      <c r="F69" s="50" t="s">
        <v>24</v>
      </c>
      <c r="G69" s="51" t="str">
        <f t="shared" si="1"/>
        <v>…</v>
      </c>
      <c r="H69" s="51" t="str">
        <f t="shared" si="0"/>
        <v>…</v>
      </c>
      <c r="I69" s="43"/>
      <c r="J69" s="43"/>
      <c r="K69" s="43"/>
    </row>
    <row r="70" spans="1:11" x14ac:dyDescent="0.25">
      <c r="A70" s="40"/>
      <c r="B70" s="54"/>
      <c r="C70" s="55" t="s">
        <v>76</v>
      </c>
      <c r="D70" s="56"/>
      <c r="E70" s="50" t="s">
        <v>24</v>
      </c>
      <c r="F70" s="50" t="s">
        <v>24</v>
      </c>
      <c r="G70" s="51" t="str">
        <f t="shared" si="1"/>
        <v>…</v>
      </c>
      <c r="H70" s="51" t="str">
        <f t="shared" si="0"/>
        <v>…</v>
      </c>
      <c r="I70" s="43"/>
      <c r="J70" s="43"/>
      <c r="K70" s="43"/>
    </row>
    <row r="71" spans="1:11" x14ac:dyDescent="0.25">
      <c r="A71" s="40"/>
      <c r="B71" s="54"/>
      <c r="C71" s="55" t="s">
        <v>77</v>
      </c>
      <c r="D71" s="56"/>
      <c r="E71" s="50" t="s">
        <v>24</v>
      </c>
      <c r="F71" s="50" t="s">
        <v>24</v>
      </c>
      <c r="G71" s="51" t="str">
        <f t="shared" si="1"/>
        <v>…</v>
      </c>
      <c r="H71" s="51" t="str">
        <f t="shared" si="0"/>
        <v>…</v>
      </c>
      <c r="I71" s="43"/>
      <c r="J71" s="43"/>
      <c r="K71" s="43"/>
    </row>
    <row r="72" spans="1:11" x14ac:dyDescent="0.25">
      <c r="A72" s="40"/>
      <c r="B72" s="54"/>
      <c r="C72" s="55" t="s">
        <v>78</v>
      </c>
      <c r="D72" s="56"/>
      <c r="E72" s="50" t="s">
        <v>24</v>
      </c>
      <c r="F72" s="50" t="s">
        <v>24</v>
      </c>
      <c r="G72" s="51" t="str">
        <f t="shared" si="1"/>
        <v>…</v>
      </c>
      <c r="H72" s="51" t="str">
        <f t="shared" si="0"/>
        <v>…</v>
      </c>
      <c r="I72" s="43"/>
      <c r="J72" s="43"/>
      <c r="K72" s="43"/>
    </row>
    <row r="73" spans="1:11" x14ac:dyDescent="0.25">
      <c r="A73" s="40"/>
      <c r="B73" s="54"/>
      <c r="C73" s="55" t="s">
        <v>79</v>
      </c>
      <c r="D73" s="56"/>
      <c r="E73" s="50" t="s">
        <v>24</v>
      </c>
      <c r="F73" s="50" t="s">
        <v>24</v>
      </c>
      <c r="G73" s="51" t="str">
        <f t="shared" si="1"/>
        <v>…</v>
      </c>
      <c r="H73" s="51" t="str">
        <f t="shared" si="0"/>
        <v>…</v>
      </c>
      <c r="I73" s="43"/>
      <c r="J73" s="43"/>
      <c r="K73" s="43"/>
    </row>
    <row r="74" spans="1:11" x14ac:dyDescent="0.25">
      <c r="A74" s="40"/>
      <c r="B74" s="41" t="s">
        <v>80</v>
      </c>
      <c r="C74" s="41"/>
      <c r="D74" s="42"/>
      <c r="E74" s="43" t="s">
        <v>22</v>
      </c>
      <c r="F74" s="43" t="s">
        <v>22</v>
      </c>
      <c r="G74" s="44" t="str">
        <f t="shared" si="1"/>
        <v>…</v>
      </c>
      <c r="H74" s="44" t="str">
        <f t="shared" si="0"/>
        <v>…</v>
      </c>
      <c r="I74" s="43"/>
      <c r="J74" s="43"/>
      <c r="K74" s="43"/>
    </row>
    <row r="75" spans="1:11" x14ac:dyDescent="0.25">
      <c r="A75" s="40"/>
      <c r="B75" s="54"/>
      <c r="C75" s="55" t="s">
        <v>80</v>
      </c>
      <c r="D75" s="56"/>
      <c r="E75" s="50" t="s">
        <v>24</v>
      </c>
      <c r="F75" s="50" t="s">
        <v>24</v>
      </c>
      <c r="G75" s="51" t="str">
        <f t="shared" si="1"/>
        <v>…</v>
      </c>
      <c r="H75" s="51" t="str">
        <f t="shared" si="0"/>
        <v>…</v>
      </c>
      <c r="I75" s="43"/>
      <c r="J75" s="43"/>
      <c r="K75" s="43"/>
    </row>
    <row r="76" spans="1:11" x14ac:dyDescent="0.25">
      <c r="A76" s="40"/>
      <c r="B76" s="54"/>
      <c r="C76" s="55" t="s">
        <v>81</v>
      </c>
      <c r="D76" s="56"/>
      <c r="E76" s="50" t="s">
        <v>24</v>
      </c>
      <c r="F76" s="50" t="s">
        <v>24</v>
      </c>
      <c r="G76" s="51" t="str">
        <f t="shared" si="1"/>
        <v>…</v>
      </c>
      <c r="H76" s="51" t="str">
        <f t="shared" si="0"/>
        <v>…</v>
      </c>
      <c r="I76" s="43"/>
      <c r="J76" s="43"/>
      <c r="K76" s="43"/>
    </row>
    <row r="77" spans="1:11" x14ac:dyDescent="0.25">
      <c r="A77" s="40"/>
      <c r="B77" s="54"/>
      <c r="C77" s="55" t="s">
        <v>82</v>
      </c>
      <c r="D77" s="56"/>
      <c r="E77" s="50" t="s">
        <v>24</v>
      </c>
      <c r="F77" s="50" t="s">
        <v>24</v>
      </c>
      <c r="G77" s="51" t="str">
        <f t="shared" si="1"/>
        <v>…</v>
      </c>
      <c r="H77" s="51" t="str">
        <f t="shared" si="0"/>
        <v>…</v>
      </c>
      <c r="I77" s="43"/>
      <c r="J77" s="43"/>
      <c r="K77" s="43"/>
    </row>
    <row r="78" spans="1:11" x14ac:dyDescent="0.25">
      <c r="A78" s="40"/>
      <c r="B78" s="54"/>
      <c r="C78" s="55" t="s">
        <v>83</v>
      </c>
      <c r="D78" s="56"/>
      <c r="E78" s="50" t="s">
        <v>24</v>
      </c>
      <c r="F78" s="50" t="s">
        <v>24</v>
      </c>
      <c r="G78" s="51" t="str">
        <f t="shared" si="1"/>
        <v>…</v>
      </c>
      <c r="H78" s="51" t="str">
        <f t="shared" si="0"/>
        <v>…</v>
      </c>
      <c r="I78" s="43"/>
      <c r="J78" s="43"/>
      <c r="K78" s="43"/>
    </row>
    <row r="79" spans="1:11" x14ac:dyDescent="0.25">
      <c r="A79" s="40"/>
      <c r="B79" s="54"/>
      <c r="C79" s="55" t="s">
        <v>84</v>
      </c>
      <c r="D79" s="56"/>
      <c r="E79" s="50" t="s">
        <v>24</v>
      </c>
      <c r="F79" s="50" t="s">
        <v>24</v>
      </c>
      <c r="G79" s="51" t="str">
        <f t="shared" si="1"/>
        <v>…</v>
      </c>
      <c r="H79" s="51" t="str">
        <f t="shared" si="0"/>
        <v>…</v>
      </c>
      <c r="I79" s="43"/>
      <c r="J79" s="43"/>
      <c r="K79" s="43"/>
    </row>
    <row r="80" spans="1:11" x14ac:dyDescent="0.25">
      <c r="A80" s="40"/>
      <c r="B80" s="54"/>
      <c r="C80" s="55" t="s">
        <v>85</v>
      </c>
      <c r="D80" s="56"/>
      <c r="E80" s="50" t="s">
        <v>24</v>
      </c>
      <c r="F80" s="50" t="s">
        <v>24</v>
      </c>
      <c r="G80" s="51" t="str">
        <f t="shared" si="1"/>
        <v>…</v>
      </c>
      <c r="H80" s="51" t="str">
        <f t="shared" si="1"/>
        <v>…</v>
      </c>
      <c r="I80" s="43"/>
      <c r="J80" s="43"/>
      <c r="K80" s="43"/>
    </row>
    <row r="81" spans="1:11" x14ac:dyDescent="0.25">
      <c r="A81" s="40"/>
      <c r="B81" s="54"/>
      <c r="C81" s="55" t="s">
        <v>86</v>
      </c>
      <c r="D81" s="56"/>
      <c r="E81" s="50" t="s">
        <v>24</v>
      </c>
      <c r="F81" s="50" t="s">
        <v>24</v>
      </c>
      <c r="G81" s="51" t="str">
        <f t="shared" ref="G81:H144" si="2">IFERROR(E81-F81, "…")</f>
        <v>…</v>
      </c>
      <c r="H81" s="51" t="str">
        <f t="shared" si="2"/>
        <v>…</v>
      </c>
      <c r="I81" s="43"/>
      <c r="J81" s="43"/>
      <c r="K81" s="43"/>
    </row>
    <row r="82" spans="1:11" x14ac:dyDescent="0.25">
      <c r="A82" s="40"/>
      <c r="B82" s="54"/>
      <c r="C82" s="55" t="s">
        <v>87</v>
      </c>
      <c r="D82" s="56"/>
      <c r="E82" s="50" t="s">
        <v>24</v>
      </c>
      <c r="F82" s="50" t="s">
        <v>24</v>
      </c>
      <c r="G82" s="51" t="str">
        <f t="shared" si="2"/>
        <v>…</v>
      </c>
      <c r="H82" s="51" t="str">
        <f t="shared" si="2"/>
        <v>…</v>
      </c>
      <c r="I82" s="43"/>
      <c r="J82" s="43"/>
      <c r="K82" s="43"/>
    </row>
    <row r="83" spans="1:11" x14ac:dyDescent="0.25">
      <c r="A83" s="40"/>
      <c r="B83" s="54"/>
      <c r="C83" s="55" t="s">
        <v>88</v>
      </c>
      <c r="D83" s="56"/>
      <c r="E83" s="50" t="s">
        <v>24</v>
      </c>
      <c r="F83" s="50" t="s">
        <v>24</v>
      </c>
      <c r="G83" s="51" t="str">
        <f t="shared" si="2"/>
        <v>…</v>
      </c>
      <c r="H83" s="51" t="str">
        <f t="shared" si="2"/>
        <v>…</v>
      </c>
      <c r="I83" s="43"/>
      <c r="J83" s="43"/>
      <c r="K83" s="43"/>
    </row>
    <row r="84" spans="1:11" x14ac:dyDescent="0.25">
      <c r="A84" s="40"/>
      <c r="B84" s="54"/>
      <c r="C84" s="55" t="s">
        <v>89</v>
      </c>
      <c r="D84" s="56"/>
      <c r="E84" s="50" t="s">
        <v>24</v>
      </c>
      <c r="F84" s="50" t="s">
        <v>24</v>
      </c>
      <c r="G84" s="51" t="str">
        <f t="shared" si="2"/>
        <v>…</v>
      </c>
      <c r="H84" s="51" t="str">
        <f t="shared" si="2"/>
        <v>…</v>
      </c>
      <c r="I84" s="43"/>
      <c r="J84" s="43"/>
      <c r="K84" s="43"/>
    </row>
    <row r="85" spans="1:11" x14ac:dyDescent="0.25">
      <c r="A85" s="40"/>
      <c r="B85" s="54"/>
      <c r="C85" s="55" t="s">
        <v>90</v>
      </c>
      <c r="D85" s="56"/>
      <c r="E85" s="50" t="s">
        <v>24</v>
      </c>
      <c r="F85" s="50" t="s">
        <v>24</v>
      </c>
      <c r="G85" s="51" t="str">
        <f t="shared" si="2"/>
        <v>…</v>
      </c>
      <c r="H85" s="51" t="str">
        <f t="shared" si="2"/>
        <v>…</v>
      </c>
      <c r="I85" s="43"/>
      <c r="J85" s="43"/>
      <c r="K85" s="43"/>
    </row>
    <row r="86" spans="1:11" x14ac:dyDescent="0.25">
      <c r="A86" s="40"/>
      <c r="B86" s="54"/>
      <c r="C86" s="55" t="s">
        <v>91</v>
      </c>
      <c r="D86" s="56"/>
      <c r="E86" s="50" t="s">
        <v>24</v>
      </c>
      <c r="F86" s="50" t="s">
        <v>24</v>
      </c>
      <c r="G86" s="51" t="str">
        <f t="shared" si="2"/>
        <v>…</v>
      </c>
      <c r="H86" s="51" t="str">
        <f t="shared" si="2"/>
        <v>…</v>
      </c>
      <c r="I86" s="43"/>
      <c r="J86" s="43"/>
      <c r="K86" s="43"/>
    </row>
    <row r="87" spans="1:11" x14ac:dyDescent="0.25">
      <c r="A87" s="40"/>
      <c r="B87" s="54"/>
      <c r="C87" s="55" t="s">
        <v>92</v>
      </c>
      <c r="D87" s="56"/>
      <c r="E87" s="50" t="s">
        <v>24</v>
      </c>
      <c r="F87" s="50" t="s">
        <v>24</v>
      </c>
      <c r="G87" s="51" t="str">
        <f t="shared" si="2"/>
        <v>…</v>
      </c>
      <c r="H87" s="51" t="str">
        <f t="shared" si="2"/>
        <v>…</v>
      </c>
      <c r="I87" s="43"/>
      <c r="J87" s="43"/>
      <c r="K87" s="43"/>
    </row>
    <row r="88" spans="1:11" x14ac:dyDescent="0.25">
      <c r="A88" s="40"/>
      <c r="B88" s="41" t="s">
        <v>93</v>
      </c>
      <c r="C88" s="41"/>
      <c r="D88" s="42"/>
      <c r="E88" s="50" t="s">
        <v>22</v>
      </c>
      <c r="F88" s="50" t="s">
        <v>22</v>
      </c>
      <c r="G88" s="51" t="str">
        <f t="shared" si="2"/>
        <v>…</v>
      </c>
      <c r="H88" s="57" t="str">
        <f t="shared" si="2"/>
        <v>…</v>
      </c>
      <c r="I88" s="43"/>
      <c r="J88" s="43"/>
      <c r="K88" s="43"/>
    </row>
    <row r="89" spans="1:11" x14ac:dyDescent="0.25">
      <c r="A89" s="40"/>
      <c r="B89" s="41" t="s">
        <v>94</v>
      </c>
      <c r="C89" s="41"/>
      <c r="D89" s="42"/>
      <c r="E89" s="50" t="s">
        <v>22</v>
      </c>
      <c r="F89" s="50" t="s">
        <v>22</v>
      </c>
      <c r="G89" s="51" t="str">
        <f t="shared" si="2"/>
        <v>…</v>
      </c>
      <c r="H89" s="57" t="str">
        <f t="shared" si="2"/>
        <v>…</v>
      </c>
      <c r="I89" s="43"/>
      <c r="J89" s="43"/>
      <c r="K89" s="43"/>
    </row>
    <row r="90" spans="1:11" x14ac:dyDescent="0.25">
      <c r="A90" s="40"/>
      <c r="B90" s="54"/>
      <c r="C90" s="55" t="s">
        <v>94</v>
      </c>
      <c r="D90" s="56"/>
      <c r="E90" s="50" t="s">
        <v>24</v>
      </c>
      <c r="F90" s="50" t="s">
        <v>24</v>
      </c>
      <c r="G90" s="51" t="str">
        <f t="shared" si="2"/>
        <v>…</v>
      </c>
      <c r="H90" s="51" t="str">
        <f t="shared" si="2"/>
        <v>…</v>
      </c>
      <c r="I90" s="43"/>
      <c r="J90" s="43"/>
      <c r="K90" s="43"/>
    </row>
    <row r="91" spans="1:11" x14ac:dyDescent="0.25">
      <c r="A91" s="40"/>
      <c r="B91" s="54"/>
      <c r="C91" s="55" t="s">
        <v>95</v>
      </c>
      <c r="D91" s="56"/>
      <c r="E91" s="50" t="s">
        <v>24</v>
      </c>
      <c r="F91" s="50" t="s">
        <v>24</v>
      </c>
      <c r="G91" s="51" t="str">
        <f t="shared" si="2"/>
        <v>…</v>
      </c>
      <c r="H91" s="51" t="str">
        <f t="shared" si="2"/>
        <v>…</v>
      </c>
      <c r="I91" s="43"/>
      <c r="J91" s="43"/>
      <c r="K91" s="43"/>
    </row>
    <row r="92" spans="1:11" x14ac:dyDescent="0.25">
      <c r="A92" s="40"/>
      <c r="B92" s="54"/>
      <c r="C92" s="55" t="s">
        <v>96</v>
      </c>
      <c r="D92" s="56"/>
      <c r="E92" s="50" t="s">
        <v>24</v>
      </c>
      <c r="F92" s="50" t="s">
        <v>24</v>
      </c>
      <c r="G92" s="51" t="str">
        <f t="shared" si="2"/>
        <v>…</v>
      </c>
      <c r="H92" s="51" t="str">
        <f t="shared" si="2"/>
        <v>…</v>
      </c>
      <c r="I92" s="43"/>
      <c r="J92" s="43"/>
      <c r="K92" s="43"/>
    </row>
    <row r="93" spans="1:11" x14ac:dyDescent="0.25">
      <c r="A93" s="40"/>
      <c r="B93" s="54"/>
      <c r="C93" s="55" t="s">
        <v>97</v>
      </c>
      <c r="D93" s="56"/>
      <c r="E93" s="50" t="s">
        <v>24</v>
      </c>
      <c r="F93" s="50" t="s">
        <v>24</v>
      </c>
      <c r="G93" s="51" t="str">
        <f t="shared" si="2"/>
        <v>…</v>
      </c>
      <c r="H93" s="51" t="str">
        <f t="shared" si="2"/>
        <v>…</v>
      </c>
      <c r="I93" s="43"/>
      <c r="J93" s="43"/>
      <c r="K93" s="43"/>
    </row>
    <row r="94" spans="1:11" x14ac:dyDescent="0.25">
      <c r="A94" s="40"/>
      <c r="B94" s="54"/>
      <c r="C94" s="55" t="s">
        <v>98</v>
      </c>
      <c r="D94" s="56"/>
      <c r="E94" s="50" t="s">
        <v>24</v>
      </c>
      <c r="F94" s="50" t="s">
        <v>24</v>
      </c>
      <c r="G94" s="51" t="str">
        <f t="shared" si="2"/>
        <v>…</v>
      </c>
      <c r="H94" s="51" t="str">
        <f t="shared" si="2"/>
        <v>…</v>
      </c>
      <c r="I94" s="43"/>
      <c r="J94" s="43"/>
      <c r="K94" s="43"/>
    </row>
    <row r="95" spans="1:11" x14ac:dyDescent="0.25">
      <c r="A95" s="40"/>
      <c r="B95" s="54"/>
      <c r="C95" s="55" t="s">
        <v>99</v>
      </c>
      <c r="D95" s="56"/>
      <c r="E95" s="50" t="s">
        <v>24</v>
      </c>
      <c r="F95" s="50" t="s">
        <v>24</v>
      </c>
      <c r="G95" s="51" t="str">
        <f t="shared" si="2"/>
        <v>…</v>
      </c>
      <c r="H95" s="51" t="str">
        <f t="shared" si="2"/>
        <v>…</v>
      </c>
      <c r="I95" s="43"/>
      <c r="J95" s="43"/>
      <c r="K95" s="43"/>
    </row>
    <row r="96" spans="1:11" x14ac:dyDescent="0.25">
      <c r="A96" s="40"/>
      <c r="B96" s="54"/>
      <c r="C96" s="55" t="s">
        <v>100</v>
      </c>
      <c r="D96" s="56"/>
      <c r="E96" s="50" t="s">
        <v>24</v>
      </c>
      <c r="F96" s="50" t="s">
        <v>24</v>
      </c>
      <c r="G96" s="51" t="str">
        <f t="shared" si="2"/>
        <v>…</v>
      </c>
      <c r="H96" s="51" t="str">
        <f t="shared" si="2"/>
        <v>…</v>
      </c>
      <c r="I96" s="43"/>
      <c r="J96" s="43"/>
      <c r="K96" s="43"/>
    </row>
    <row r="97" spans="1:11" x14ac:dyDescent="0.25">
      <c r="A97" s="40"/>
      <c r="B97" s="54"/>
      <c r="C97" s="55" t="s">
        <v>101</v>
      </c>
      <c r="D97" s="56"/>
      <c r="E97" s="50" t="s">
        <v>24</v>
      </c>
      <c r="F97" s="50" t="s">
        <v>24</v>
      </c>
      <c r="G97" s="51" t="str">
        <f t="shared" si="2"/>
        <v>…</v>
      </c>
      <c r="H97" s="51" t="str">
        <f t="shared" si="2"/>
        <v>…</v>
      </c>
      <c r="I97" s="43"/>
      <c r="J97" s="43"/>
      <c r="K97" s="43"/>
    </row>
    <row r="98" spans="1:11" x14ac:dyDescent="0.25">
      <c r="A98" s="40"/>
      <c r="B98" s="54"/>
      <c r="C98" s="55" t="s">
        <v>102</v>
      </c>
      <c r="D98" s="56"/>
      <c r="E98" s="50" t="s">
        <v>24</v>
      </c>
      <c r="F98" s="50" t="s">
        <v>24</v>
      </c>
      <c r="G98" s="51" t="str">
        <f t="shared" si="2"/>
        <v>…</v>
      </c>
      <c r="H98" s="51" t="str">
        <f t="shared" si="2"/>
        <v>…</v>
      </c>
      <c r="I98" s="43"/>
      <c r="J98" s="43"/>
      <c r="K98" s="43"/>
    </row>
    <row r="99" spans="1:11" x14ac:dyDescent="0.25">
      <c r="A99" s="40"/>
      <c r="B99" s="54"/>
      <c r="C99" s="55" t="s">
        <v>103</v>
      </c>
      <c r="D99" s="56"/>
      <c r="E99" s="50" t="s">
        <v>24</v>
      </c>
      <c r="F99" s="50" t="s">
        <v>24</v>
      </c>
      <c r="G99" s="51" t="str">
        <f t="shared" si="2"/>
        <v>…</v>
      </c>
      <c r="H99" s="51" t="str">
        <f t="shared" si="2"/>
        <v>…</v>
      </c>
      <c r="I99" s="43"/>
      <c r="J99" s="43"/>
      <c r="K99" s="43"/>
    </row>
    <row r="100" spans="1:11" x14ac:dyDescent="0.25">
      <c r="A100" s="40"/>
      <c r="B100" s="54"/>
      <c r="C100" s="55" t="s">
        <v>104</v>
      </c>
      <c r="D100" s="56"/>
      <c r="E100" s="50" t="s">
        <v>24</v>
      </c>
      <c r="F100" s="50" t="s">
        <v>24</v>
      </c>
      <c r="G100" s="51" t="str">
        <f t="shared" si="2"/>
        <v>…</v>
      </c>
      <c r="H100" s="51" t="str">
        <f t="shared" si="2"/>
        <v>…</v>
      </c>
      <c r="I100" s="43"/>
      <c r="J100" s="43"/>
      <c r="K100" s="43"/>
    </row>
    <row r="101" spans="1:11" x14ac:dyDescent="0.25">
      <c r="A101" s="40"/>
      <c r="B101" s="54"/>
      <c r="C101" s="55" t="s">
        <v>105</v>
      </c>
      <c r="D101" s="56"/>
      <c r="E101" s="50" t="s">
        <v>24</v>
      </c>
      <c r="F101" s="50" t="s">
        <v>24</v>
      </c>
      <c r="G101" s="51" t="str">
        <f t="shared" si="2"/>
        <v>…</v>
      </c>
      <c r="H101" s="51" t="str">
        <f t="shared" si="2"/>
        <v>…</v>
      </c>
      <c r="I101" s="43"/>
      <c r="J101" s="43"/>
      <c r="K101" s="43"/>
    </row>
    <row r="102" spans="1:11" x14ac:dyDescent="0.25">
      <c r="A102" s="40"/>
      <c r="B102" s="54"/>
      <c r="C102" s="55" t="s">
        <v>106</v>
      </c>
      <c r="D102" s="56"/>
      <c r="E102" s="50" t="s">
        <v>24</v>
      </c>
      <c r="F102" s="50" t="s">
        <v>24</v>
      </c>
      <c r="G102" s="51" t="str">
        <f t="shared" si="2"/>
        <v>…</v>
      </c>
      <c r="H102" s="51" t="str">
        <f t="shared" si="2"/>
        <v>…</v>
      </c>
      <c r="I102" s="43"/>
      <c r="J102" s="43"/>
      <c r="K102" s="43"/>
    </row>
    <row r="103" spans="1:11" x14ac:dyDescent="0.25">
      <c r="A103" s="40"/>
      <c r="B103" s="41" t="s">
        <v>107</v>
      </c>
      <c r="C103" s="41"/>
      <c r="D103" s="42"/>
      <c r="E103" s="50" t="s">
        <v>22</v>
      </c>
      <c r="F103" s="50" t="s">
        <v>22</v>
      </c>
      <c r="G103" s="51" t="str">
        <f t="shared" si="2"/>
        <v>…</v>
      </c>
      <c r="H103" s="57" t="str">
        <f t="shared" si="2"/>
        <v>…</v>
      </c>
      <c r="I103" s="43"/>
      <c r="J103" s="43"/>
      <c r="K103" s="43"/>
    </row>
    <row r="104" spans="1:11" x14ac:dyDescent="0.25">
      <c r="A104" s="40"/>
      <c r="B104" s="54"/>
      <c r="C104" s="55" t="s">
        <v>107</v>
      </c>
      <c r="D104" s="56"/>
      <c r="E104" s="50" t="s">
        <v>24</v>
      </c>
      <c r="F104" s="50" t="s">
        <v>24</v>
      </c>
      <c r="G104" s="51" t="str">
        <f t="shared" si="2"/>
        <v>…</v>
      </c>
      <c r="H104" s="51" t="str">
        <f t="shared" si="2"/>
        <v>…</v>
      </c>
      <c r="I104" s="43"/>
      <c r="J104" s="43"/>
      <c r="K104" s="43"/>
    </row>
    <row r="105" spans="1:11" x14ac:dyDescent="0.25">
      <c r="A105" s="40"/>
      <c r="B105" s="54"/>
      <c r="C105" s="55" t="s">
        <v>108</v>
      </c>
      <c r="D105" s="56"/>
      <c r="E105" s="50" t="s">
        <v>24</v>
      </c>
      <c r="F105" s="50" t="s">
        <v>24</v>
      </c>
      <c r="G105" s="51" t="str">
        <f t="shared" si="2"/>
        <v>…</v>
      </c>
      <c r="H105" s="51" t="str">
        <f t="shared" si="2"/>
        <v>…</v>
      </c>
      <c r="I105" s="43"/>
      <c r="J105" s="43"/>
      <c r="K105" s="43"/>
    </row>
    <row r="106" spans="1:11" x14ac:dyDescent="0.25">
      <c r="A106" s="40"/>
      <c r="B106" s="54"/>
      <c r="C106" s="55" t="s">
        <v>109</v>
      </c>
      <c r="D106" s="56"/>
      <c r="E106" s="50" t="s">
        <v>24</v>
      </c>
      <c r="F106" s="50" t="s">
        <v>24</v>
      </c>
      <c r="G106" s="51" t="str">
        <f t="shared" si="2"/>
        <v>…</v>
      </c>
      <c r="H106" s="51" t="str">
        <f t="shared" si="2"/>
        <v>…</v>
      </c>
      <c r="I106" s="43"/>
      <c r="J106" s="43"/>
      <c r="K106" s="43"/>
    </row>
    <row r="107" spans="1:11" x14ac:dyDescent="0.25">
      <c r="A107" s="40"/>
      <c r="B107" s="54"/>
      <c r="C107" s="55" t="s">
        <v>110</v>
      </c>
      <c r="D107" s="56"/>
      <c r="E107" s="50" t="s">
        <v>24</v>
      </c>
      <c r="F107" s="50" t="s">
        <v>24</v>
      </c>
      <c r="G107" s="51" t="str">
        <f t="shared" si="2"/>
        <v>…</v>
      </c>
      <c r="H107" s="51" t="str">
        <f t="shared" si="2"/>
        <v>…</v>
      </c>
      <c r="I107" s="43"/>
      <c r="J107" s="43"/>
      <c r="K107" s="43"/>
    </row>
    <row r="108" spans="1:11" x14ac:dyDescent="0.25">
      <c r="A108" s="40"/>
      <c r="B108" s="54"/>
      <c r="C108" s="55" t="s">
        <v>111</v>
      </c>
      <c r="D108" s="56"/>
      <c r="E108" s="50" t="s">
        <v>24</v>
      </c>
      <c r="F108" s="50" t="s">
        <v>24</v>
      </c>
      <c r="G108" s="51" t="str">
        <f t="shared" si="2"/>
        <v>…</v>
      </c>
      <c r="H108" s="51" t="str">
        <f t="shared" si="2"/>
        <v>…</v>
      </c>
      <c r="I108" s="43"/>
      <c r="J108" s="43"/>
      <c r="K108" s="43"/>
    </row>
    <row r="109" spans="1:11" x14ac:dyDescent="0.25">
      <c r="A109" s="40"/>
      <c r="B109" s="54"/>
      <c r="C109" s="55" t="s">
        <v>112</v>
      </c>
      <c r="D109" s="56"/>
      <c r="E109" s="50" t="s">
        <v>24</v>
      </c>
      <c r="F109" s="50" t="s">
        <v>24</v>
      </c>
      <c r="G109" s="51" t="str">
        <f t="shared" si="2"/>
        <v>…</v>
      </c>
      <c r="H109" s="51" t="str">
        <f t="shared" si="2"/>
        <v>…</v>
      </c>
      <c r="I109" s="43"/>
      <c r="J109" s="43"/>
      <c r="K109" s="43"/>
    </row>
    <row r="110" spans="1:11" x14ac:dyDescent="0.25">
      <c r="A110" s="40"/>
      <c r="B110" s="54"/>
      <c r="C110" s="55" t="s">
        <v>113</v>
      </c>
      <c r="D110" s="56"/>
      <c r="E110" s="50" t="s">
        <v>24</v>
      </c>
      <c r="F110" s="50" t="s">
        <v>24</v>
      </c>
      <c r="G110" s="51" t="str">
        <f t="shared" si="2"/>
        <v>…</v>
      </c>
      <c r="H110" s="51" t="str">
        <f t="shared" si="2"/>
        <v>…</v>
      </c>
      <c r="I110" s="43"/>
      <c r="J110" s="43"/>
      <c r="K110" s="43"/>
    </row>
    <row r="111" spans="1:11" x14ac:dyDescent="0.25">
      <c r="A111" s="40"/>
      <c r="B111" s="41" t="s">
        <v>114</v>
      </c>
      <c r="C111" s="41"/>
      <c r="D111" s="42"/>
      <c r="E111" s="50" t="s">
        <v>22</v>
      </c>
      <c r="F111" s="50" t="s">
        <v>22</v>
      </c>
      <c r="G111" s="51" t="str">
        <f t="shared" si="2"/>
        <v>…</v>
      </c>
      <c r="H111" s="57" t="str">
        <f t="shared" si="2"/>
        <v>…</v>
      </c>
      <c r="I111" s="43"/>
      <c r="J111" s="43"/>
      <c r="K111" s="43"/>
    </row>
    <row r="112" spans="1:11" x14ac:dyDescent="0.25">
      <c r="A112" s="40"/>
      <c r="B112" s="54"/>
      <c r="C112" s="55" t="s">
        <v>114</v>
      </c>
      <c r="D112" s="56"/>
      <c r="E112" s="50" t="s">
        <v>24</v>
      </c>
      <c r="F112" s="50" t="s">
        <v>24</v>
      </c>
      <c r="G112" s="51" t="str">
        <f t="shared" si="2"/>
        <v>…</v>
      </c>
      <c r="H112" s="51" t="str">
        <f t="shared" si="2"/>
        <v>…</v>
      </c>
      <c r="I112" s="43"/>
      <c r="J112" s="43"/>
      <c r="K112" s="43"/>
    </row>
    <row r="113" spans="1:11" x14ac:dyDescent="0.25">
      <c r="A113" s="40"/>
      <c r="B113" s="54"/>
      <c r="C113" s="55" t="s">
        <v>115</v>
      </c>
      <c r="D113" s="56"/>
      <c r="E113" s="50" t="s">
        <v>24</v>
      </c>
      <c r="F113" s="50" t="s">
        <v>24</v>
      </c>
      <c r="G113" s="51" t="str">
        <f t="shared" si="2"/>
        <v>…</v>
      </c>
      <c r="H113" s="51" t="str">
        <f t="shared" si="2"/>
        <v>…</v>
      </c>
      <c r="I113" s="43"/>
      <c r="J113" s="43"/>
      <c r="K113" s="43"/>
    </row>
    <row r="114" spans="1:11" x14ac:dyDescent="0.25">
      <c r="A114" s="40"/>
      <c r="B114" s="54"/>
      <c r="C114" s="55" t="s">
        <v>116</v>
      </c>
      <c r="D114" s="56"/>
      <c r="E114" s="50" t="s">
        <v>24</v>
      </c>
      <c r="F114" s="50" t="s">
        <v>24</v>
      </c>
      <c r="G114" s="51" t="str">
        <f t="shared" si="2"/>
        <v>…</v>
      </c>
      <c r="H114" s="51" t="str">
        <f t="shared" si="2"/>
        <v>…</v>
      </c>
      <c r="I114" s="43"/>
      <c r="J114" s="43"/>
      <c r="K114" s="43"/>
    </row>
    <row r="115" spans="1:11" x14ac:dyDescent="0.25">
      <c r="A115" s="40"/>
      <c r="B115" s="54"/>
      <c r="C115" s="55" t="s">
        <v>117</v>
      </c>
      <c r="D115" s="56"/>
      <c r="E115" s="50" t="s">
        <v>24</v>
      </c>
      <c r="F115" s="50" t="s">
        <v>24</v>
      </c>
      <c r="G115" s="51" t="str">
        <f t="shared" si="2"/>
        <v>…</v>
      </c>
      <c r="H115" s="51" t="str">
        <f t="shared" si="2"/>
        <v>…</v>
      </c>
      <c r="I115" s="43"/>
      <c r="J115" s="43"/>
      <c r="K115" s="43"/>
    </row>
    <row r="116" spans="1:11" x14ac:dyDescent="0.25">
      <c r="A116" s="40"/>
      <c r="B116" s="54"/>
      <c r="C116" s="55" t="s">
        <v>118</v>
      </c>
      <c r="D116" s="56"/>
      <c r="E116" s="50" t="s">
        <v>24</v>
      </c>
      <c r="F116" s="50" t="s">
        <v>24</v>
      </c>
      <c r="G116" s="51" t="str">
        <f t="shared" si="2"/>
        <v>…</v>
      </c>
      <c r="H116" s="51" t="str">
        <f t="shared" si="2"/>
        <v>…</v>
      </c>
      <c r="I116" s="43"/>
      <c r="J116" s="43"/>
      <c r="K116" s="43"/>
    </row>
    <row r="117" spans="1:11" x14ac:dyDescent="0.25">
      <c r="A117" s="40"/>
      <c r="B117" s="54"/>
      <c r="C117" s="55" t="s">
        <v>119</v>
      </c>
      <c r="D117" s="56"/>
      <c r="E117" s="50" t="s">
        <v>24</v>
      </c>
      <c r="F117" s="50" t="s">
        <v>24</v>
      </c>
      <c r="G117" s="51" t="str">
        <f t="shared" si="2"/>
        <v>…</v>
      </c>
      <c r="H117" s="51" t="str">
        <f t="shared" si="2"/>
        <v>…</v>
      </c>
      <c r="I117" s="43"/>
      <c r="J117" s="43"/>
      <c r="K117" s="43"/>
    </row>
    <row r="118" spans="1:11" ht="17.25" customHeight="1" x14ac:dyDescent="0.25">
      <c r="A118" s="40"/>
      <c r="B118" s="54"/>
      <c r="C118" s="55" t="s">
        <v>120</v>
      </c>
      <c r="D118" s="56"/>
      <c r="E118" s="50" t="s">
        <v>24</v>
      </c>
      <c r="F118" s="50" t="s">
        <v>24</v>
      </c>
      <c r="G118" s="51" t="str">
        <f t="shared" si="2"/>
        <v>…</v>
      </c>
      <c r="H118" s="51" t="str">
        <f t="shared" si="2"/>
        <v>…</v>
      </c>
      <c r="I118" s="43"/>
      <c r="J118" s="43"/>
      <c r="K118" s="43"/>
    </row>
    <row r="119" spans="1:11" x14ac:dyDescent="0.25">
      <c r="A119" s="40"/>
      <c r="B119" s="54"/>
      <c r="C119" s="55" t="s">
        <v>121</v>
      </c>
      <c r="D119" s="56"/>
      <c r="E119" s="50" t="s">
        <v>24</v>
      </c>
      <c r="F119" s="50" t="s">
        <v>24</v>
      </c>
      <c r="G119" s="51" t="str">
        <f t="shared" si="2"/>
        <v>…</v>
      </c>
      <c r="H119" s="51" t="str">
        <f t="shared" si="2"/>
        <v>…</v>
      </c>
      <c r="I119" s="43"/>
      <c r="J119" s="43"/>
      <c r="K119" s="43"/>
    </row>
    <row r="120" spans="1:11" x14ac:dyDescent="0.25">
      <c r="A120" s="40"/>
      <c r="B120" s="54"/>
      <c r="C120" s="55" t="s">
        <v>122</v>
      </c>
      <c r="D120" s="56"/>
      <c r="E120" s="50" t="s">
        <v>24</v>
      </c>
      <c r="F120" s="50" t="s">
        <v>24</v>
      </c>
      <c r="G120" s="51" t="str">
        <f t="shared" si="2"/>
        <v>…</v>
      </c>
      <c r="H120" s="51" t="str">
        <f t="shared" si="2"/>
        <v>…</v>
      </c>
      <c r="I120" s="43"/>
      <c r="J120" s="43"/>
      <c r="K120" s="43"/>
    </row>
    <row r="121" spans="1:11" x14ac:dyDescent="0.25">
      <c r="A121" s="40"/>
      <c r="B121" s="54"/>
      <c r="C121" s="55" t="s">
        <v>123</v>
      </c>
      <c r="D121" s="56"/>
      <c r="E121" s="50" t="s">
        <v>24</v>
      </c>
      <c r="F121" s="50" t="s">
        <v>24</v>
      </c>
      <c r="G121" s="51" t="str">
        <f t="shared" si="2"/>
        <v>…</v>
      </c>
      <c r="H121" s="51" t="str">
        <f t="shared" si="2"/>
        <v>…</v>
      </c>
      <c r="I121" s="43"/>
      <c r="J121" s="43"/>
      <c r="K121" s="43"/>
    </row>
    <row r="122" spans="1:11" x14ac:dyDescent="0.25">
      <c r="A122" s="40"/>
      <c r="B122" s="54"/>
      <c r="C122" s="55" t="s">
        <v>124</v>
      </c>
      <c r="D122" s="56"/>
      <c r="E122" s="50" t="s">
        <v>24</v>
      </c>
      <c r="F122" s="50" t="s">
        <v>24</v>
      </c>
      <c r="G122" s="51" t="str">
        <f t="shared" si="2"/>
        <v>…</v>
      </c>
      <c r="H122" s="51" t="str">
        <f t="shared" si="2"/>
        <v>…</v>
      </c>
      <c r="I122" s="43"/>
      <c r="J122" s="43"/>
      <c r="K122" s="43"/>
    </row>
    <row r="123" spans="1:11" x14ac:dyDescent="0.25">
      <c r="A123" s="40"/>
      <c r="B123" s="41" t="s">
        <v>125</v>
      </c>
      <c r="C123" s="41"/>
      <c r="D123" s="42"/>
      <c r="E123" s="50" t="s">
        <v>22</v>
      </c>
      <c r="F123" s="50" t="s">
        <v>22</v>
      </c>
      <c r="G123" s="51" t="str">
        <f t="shared" si="2"/>
        <v>…</v>
      </c>
      <c r="H123" s="57" t="str">
        <f t="shared" si="2"/>
        <v>…</v>
      </c>
      <c r="I123" s="43"/>
      <c r="J123" s="43"/>
      <c r="K123" s="43"/>
    </row>
    <row r="124" spans="1:11" x14ac:dyDescent="0.25">
      <c r="A124" s="40"/>
      <c r="B124" s="54"/>
      <c r="C124" s="55" t="s">
        <v>125</v>
      </c>
      <c r="D124" s="56"/>
      <c r="E124" s="50" t="s">
        <v>24</v>
      </c>
      <c r="F124" s="50" t="s">
        <v>24</v>
      </c>
      <c r="G124" s="51" t="str">
        <f t="shared" si="2"/>
        <v>…</v>
      </c>
      <c r="H124" s="51" t="str">
        <f t="shared" si="2"/>
        <v>…</v>
      </c>
      <c r="I124" s="43"/>
      <c r="J124" s="43"/>
      <c r="K124" s="43"/>
    </row>
    <row r="125" spans="1:11" x14ac:dyDescent="0.25">
      <c r="A125" s="40"/>
      <c r="B125" s="54"/>
      <c r="C125" s="55" t="s">
        <v>126</v>
      </c>
      <c r="D125" s="56"/>
      <c r="E125" s="50" t="s">
        <v>24</v>
      </c>
      <c r="F125" s="50" t="s">
        <v>24</v>
      </c>
      <c r="G125" s="51" t="str">
        <f t="shared" si="2"/>
        <v>…</v>
      </c>
      <c r="H125" s="51" t="str">
        <f t="shared" si="2"/>
        <v>…</v>
      </c>
      <c r="I125" s="43"/>
      <c r="J125" s="43"/>
      <c r="K125" s="43"/>
    </row>
    <row r="126" spans="1:11" x14ac:dyDescent="0.25">
      <c r="A126" s="40"/>
      <c r="B126" s="54"/>
      <c r="C126" s="55" t="s">
        <v>127</v>
      </c>
      <c r="D126" s="56"/>
      <c r="E126" s="50" t="s">
        <v>24</v>
      </c>
      <c r="F126" s="50" t="s">
        <v>24</v>
      </c>
      <c r="G126" s="51" t="str">
        <f t="shared" si="2"/>
        <v>…</v>
      </c>
      <c r="H126" s="51" t="str">
        <f t="shared" si="2"/>
        <v>…</v>
      </c>
      <c r="I126" s="43"/>
      <c r="J126" s="43"/>
      <c r="K126" s="43"/>
    </row>
    <row r="127" spans="1:11" x14ac:dyDescent="0.25">
      <c r="A127" s="40"/>
      <c r="B127" s="54"/>
      <c r="C127" s="55" t="s">
        <v>128</v>
      </c>
      <c r="D127" s="56"/>
      <c r="E127" s="50" t="s">
        <v>24</v>
      </c>
      <c r="F127" s="50" t="s">
        <v>24</v>
      </c>
      <c r="G127" s="51" t="str">
        <f t="shared" si="2"/>
        <v>…</v>
      </c>
      <c r="H127" s="51" t="str">
        <f t="shared" si="2"/>
        <v>…</v>
      </c>
      <c r="I127" s="43"/>
      <c r="J127" s="43"/>
      <c r="K127" s="43"/>
    </row>
    <row r="128" spans="1:11" x14ac:dyDescent="0.25">
      <c r="A128" s="40"/>
      <c r="B128" s="54"/>
      <c r="C128" s="55" t="s">
        <v>129</v>
      </c>
      <c r="D128" s="56"/>
      <c r="E128" s="50" t="s">
        <v>24</v>
      </c>
      <c r="F128" s="50" t="s">
        <v>24</v>
      </c>
      <c r="G128" s="51" t="str">
        <f t="shared" si="2"/>
        <v>…</v>
      </c>
      <c r="H128" s="51" t="str">
        <f t="shared" si="2"/>
        <v>…</v>
      </c>
      <c r="I128" s="43"/>
      <c r="J128" s="43"/>
      <c r="K128" s="43"/>
    </row>
    <row r="129" spans="1:11" x14ac:dyDescent="0.25">
      <c r="A129" s="40"/>
      <c r="B129" s="41" t="s">
        <v>130</v>
      </c>
      <c r="C129" s="41"/>
      <c r="D129" s="42"/>
      <c r="E129" s="50" t="s">
        <v>22</v>
      </c>
      <c r="F129" s="50" t="s">
        <v>22</v>
      </c>
      <c r="G129" s="51" t="str">
        <f t="shared" si="2"/>
        <v>…</v>
      </c>
      <c r="H129" s="57" t="str">
        <f t="shared" si="2"/>
        <v>…</v>
      </c>
      <c r="I129" s="43"/>
      <c r="J129" s="43"/>
      <c r="K129" s="43"/>
    </row>
    <row r="130" spans="1:11" x14ac:dyDescent="0.25">
      <c r="A130" s="40"/>
      <c r="B130" s="54"/>
      <c r="C130" s="55" t="s">
        <v>131</v>
      </c>
      <c r="D130" s="56"/>
      <c r="E130" s="50" t="s">
        <v>24</v>
      </c>
      <c r="F130" s="50" t="s">
        <v>24</v>
      </c>
      <c r="G130" s="51" t="str">
        <f t="shared" si="2"/>
        <v>…</v>
      </c>
      <c r="H130" s="51" t="str">
        <f t="shared" si="2"/>
        <v>…</v>
      </c>
      <c r="I130" s="43"/>
      <c r="J130" s="43"/>
      <c r="K130" s="43"/>
    </row>
    <row r="131" spans="1:11" x14ac:dyDescent="0.25">
      <c r="A131" s="40"/>
      <c r="B131" s="54"/>
      <c r="C131" s="55" t="s">
        <v>132</v>
      </c>
      <c r="D131" s="56"/>
      <c r="E131" s="50" t="s">
        <v>24</v>
      </c>
      <c r="F131" s="50" t="s">
        <v>24</v>
      </c>
      <c r="G131" s="51" t="str">
        <f t="shared" si="2"/>
        <v>…</v>
      </c>
      <c r="H131" s="51" t="str">
        <f t="shared" si="2"/>
        <v>…</v>
      </c>
      <c r="I131" s="43"/>
      <c r="J131" s="43"/>
      <c r="K131" s="43"/>
    </row>
    <row r="132" spans="1:11" x14ac:dyDescent="0.25">
      <c r="A132" s="40"/>
      <c r="B132" s="54"/>
      <c r="C132" s="55" t="s">
        <v>133</v>
      </c>
      <c r="D132" s="56"/>
      <c r="E132" s="50" t="s">
        <v>24</v>
      </c>
      <c r="F132" s="50" t="s">
        <v>24</v>
      </c>
      <c r="G132" s="51" t="str">
        <f t="shared" si="2"/>
        <v>…</v>
      </c>
      <c r="H132" s="51" t="str">
        <f t="shared" si="2"/>
        <v>…</v>
      </c>
      <c r="I132" s="43"/>
      <c r="J132" s="43"/>
      <c r="K132" s="43"/>
    </row>
    <row r="133" spans="1:11" x14ac:dyDescent="0.25">
      <c r="A133" s="40"/>
      <c r="B133" s="54"/>
      <c r="C133" s="55" t="s">
        <v>134</v>
      </c>
      <c r="D133" s="56"/>
      <c r="E133" s="50" t="s">
        <v>24</v>
      </c>
      <c r="F133" s="50" t="s">
        <v>24</v>
      </c>
      <c r="G133" s="51" t="str">
        <f t="shared" si="2"/>
        <v>…</v>
      </c>
      <c r="H133" s="51" t="str">
        <f t="shared" si="2"/>
        <v>…</v>
      </c>
      <c r="I133" s="43"/>
      <c r="J133" s="43"/>
      <c r="K133" s="43"/>
    </row>
    <row r="134" spans="1:11" x14ac:dyDescent="0.25">
      <c r="A134" s="40"/>
      <c r="B134" s="54"/>
      <c r="C134" s="55" t="s">
        <v>130</v>
      </c>
      <c r="D134" s="56"/>
      <c r="E134" s="50" t="s">
        <v>24</v>
      </c>
      <c r="F134" s="50" t="s">
        <v>24</v>
      </c>
      <c r="G134" s="51" t="str">
        <f t="shared" si="2"/>
        <v>…</v>
      </c>
      <c r="H134" s="51" t="str">
        <f t="shared" si="2"/>
        <v>…</v>
      </c>
      <c r="I134" s="43"/>
      <c r="J134" s="43"/>
      <c r="K134" s="43"/>
    </row>
    <row r="135" spans="1:11" x14ac:dyDescent="0.25">
      <c r="A135" s="40"/>
      <c r="B135" s="54"/>
      <c r="C135" s="55" t="s">
        <v>135</v>
      </c>
      <c r="D135" s="56"/>
      <c r="E135" s="50" t="s">
        <v>24</v>
      </c>
      <c r="F135" s="50" t="s">
        <v>24</v>
      </c>
      <c r="G135" s="51" t="str">
        <f t="shared" si="2"/>
        <v>…</v>
      </c>
      <c r="H135" s="51" t="str">
        <f t="shared" si="2"/>
        <v>…</v>
      </c>
      <c r="I135" s="43"/>
      <c r="J135" s="43"/>
      <c r="K135" s="43"/>
    </row>
    <row r="136" spans="1:11" x14ac:dyDescent="0.25">
      <c r="A136" s="40"/>
      <c r="B136" s="54"/>
      <c r="C136" s="55" t="s">
        <v>136</v>
      </c>
      <c r="D136" s="56"/>
      <c r="E136" s="50" t="s">
        <v>24</v>
      </c>
      <c r="F136" s="50" t="s">
        <v>24</v>
      </c>
      <c r="G136" s="51" t="str">
        <f t="shared" si="2"/>
        <v>…</v>
      </c>
      <c r="H136" s="51" t="str">
        <f t="shared" si="2"/>
        <v>…</v>
      </c>
      <c r="I136" s="43"/>
      <c r="J136" s="43"/>
      <c r="K136" s="43"/>
    </row>
    <row r="137" spans="1:11" x14ac:dyDescent="0.25">
      <c r="A137" s="40"/>
      <c r="B137" s="54"/>
      <c r="C137" s="55" t="s">
        <v>137</v>
      </c>
      <c r="D137" s="56"/>
      <c r="E137" s="50" t="s">
        <v>24</v>
      </c>
      <c r="F137" s="50" t="s">
        <v>24</v>
      </c>
      <c r="G137" s="51" t="str">
        <f t="shared" si="2"/>
        <v>…</v>
      </c>
      <c r="H137" s="51" t="str">
        <f t="shared" si="2"/>
        <v>…</v>
      </c>
      <c r="I137" s="43"/>
      <c r="J137" s="43"/>
      <c r="K137" s="43"/>
    </row>
    <row r="138" spans="1:11" x14ac:dyDescent="0.25">
      <c r="A138" s="40"/>
      <c r="B138" s="54"/>
      <c r="C138" s="55" t="s">
        <v>138</v>
      </c>
      <c r="D138" s="56"/>
      <c r="E138" s="50" t="s">
        <v>24</v>
      </c>
      <c r="F138" s="50" t="s">
        <v>24</v>
      </c>
      <c r="G138" s="51" t="str">
        <f t="shared" si="2"/>
        <v>…</v>
      </c>
      <c r="H138" s="51" t="str">
        <f t="shared" si="2"/>
        <v>…</v>
      </c>
      <c r="I138" s="43"/>
      <c r="J138" s="43"/>
      <c r="K138" s="43"/>
    </row>
    <row r="139" spans="1:11" x14ac:dyDescent="0.25">
      <c r="A139" s="40"/>
      <c r="B139" s="41" t="s">
        <v>139</v>
      </c>
      <c r="C139" s="41"/>
      <c r="D139" s="42"/>
      <c r="E139" s="50" t="s">
        <v>22</v>
      </c>
      <c r="F139" s="50" t="s">
        <v>22</v>
      </c>
      <c r="G139" s="51" t="str">
        <f t="shared" si="2"/>
        <v>…</v>
      </c>
      <c r="H139" s="57" t="str">
        <f t="shared" si="2"/>
        <v>…</v>
      </c>
      <c r="I139" s="43"/>
      <c r="J139" s="43"/>
      <c r="K139" s="43"/>
    </row>
    <row r="140" spans="1:11" x14ac:dyDescent="0.25">
      <c r="A140" s="40"/>
      <c r="B140" s="54"/>
      <c r="C140" s="55" t="s">
        <v>140</v>
      </c>
      <c r="D140" s="56"/>
      <c r="E140" s="50" t="s">
        <v>24</v>
      </c>
      <c r="F140" s="50" t="s">
        <v>24</v>
      </c>
      <c r="G140" s="51" t="str">
        <f t="shared" si="2"/>
        <v>…</v>
      </c>
      <c r="H140" s="51" t="str">
        <f t="shared" si="2"/>
        <v>…</v>
      </c>
      <c r="I140" s="43"/>
      <c r="J140" s="43"/>
      <c r="K140" s="43"/>
    </row>
    <row r="141" spans="1:11" x14ac:dyDescent="0.25">
      <c r="A141" s="40"/>
      <c r="B141" s="54"/>
      <c r="C141" s="55" t="s">
        <v>141</v>
      </c>
      <c r="D141" s="56"/>
      <c r="E141" s="50" t="s">
        <v>24</v>
      </c>
      <c r="F141" s="50" t="s">
        <v>24</v>
      </c>
      <c r="G141" s="51" t="str">
        <f t="shared" si="2"/>
        <v>…</v>
      </c>
      <c r="H141" s="51" t="str">
        <f t="shared" si="2"/>
        <v>…</v>
      </c>
      <c r="I141" s="43"/>
      <c r="J141" s="43"/>
      <c r="K141" s="43"/>
    </row>
    <row r="142" spans="1:11" x14ac:dyDescent="0.25">
      <c r="A142" s="40"/>
      <c r="B142" s="54"/>
      <c r="C142" s="55" t="s">
        <v>142</v>
      </c>
      <c r="D142" s="56"/>
      <c r="E142" s="50" t="s">
        <v>24</v>
      </c>
      <c r="F142" s="50" t="s">
        <v>24</v>
      </c>
      <c r="G142" s="51" t="str">
        <f t="shared" si="2"/>
        <v>…</v>
      </c>
      <c r="H142" s="51" t="str">
        <f t="shared" si="2"/>
        <v>…</v>
      </c>
      <c r="I142" s="43"/>
      <c r="J142" s="43"/>
      <c r="K142" s="43"/>
    </row>
    <row r="143" spans="1:11" x14ac:dyDescent="0.25">
      <c r="A143" s="40"/>
      <c r="B143" s="54"/>
      <c r="C143" s="55" t="s">
        <v>143</v>
      </c>
      <c r="D143" s="56"/>
      <c r="E143" s="50" t="s">
        <v>24</v>
      </c>
      <c r="F143" s="50" t="s">
        <v>24</v>
      </c>
      <c r="G143" s="51" t="str">
        <f t="shared" si="2"/>
        <v>…</v>
      </c>
      <c r="H143" s="51" t="str">
        <f t="shared" si="2"/>
        <v>…</v>
      </c>
      <c r="I143" s="43"/>
      <c r="J143" s="43"/>
      <c r="K143" s="43"/>
    </row>
    <row r="144" spans="1:11" x14ac:dyDescent="0.25">
      <c r="A144" s="40"/>
      <c r="B144" s="54"/>
      <c r="C144" s="55" t="s">
        <v>144</v>
      </c>
      <c r="D144" s="56"/>
      <c r="E144" s="50" t="s">
        <v>24</v>
      </c>
      <c r="F144" s="50" t="s">
        <v>24</v>
      </c>
      <c r="G144" s="51" t="str">
        <f t="shared" si="2"/>
        <v>…</v>
      </c>
      <c r="H144" s="51" t="str">
        <f t="shared" si="2"/>
        <v>…</v>
      </c>
      <c r="I144" s="43"/>
      <c r="J144" s="43"/>
      <c r="K144" s="43"/>
    </row>
    <row r="145" spans="1:11" x14ac:dyDescent="0.25">
      <c r="A145" s="40"/>
      <c r="B145" s="54"/>
      <c r="C145" s="55" t="s">
        <v>145</v>
      </c>
      <c r="D145" s="56"/>
      <c r="E145" s="50" t="s">
        <v>24</v>
      </c>
      <c r="F145" s="50" t="s">
        <v>24</v>
      </c>
      <c r="G145" s="51" t="str">
        <f t="shared" ref="G145:H208" si="3">IFERROR(E145-F145, "…")</f>
        <v>…</v>
      </c>
      <c r="H145" s="51" t="str">
        <f t="shared" si="3"/>
        <v>…</v>
      </c>
      <c r="I145" s="43"/>
      <c r="J145" s="43"/>
      <c r="K145" s="43"/>
    </row>
    <row r="146" spans="1:11" x14ac:dyDescent="0.25">
      <c r="A146" s="40"/>
      <c r="B146" s="54"/>
      <c r="C146" s="55" t="s">
        <v>146</v>
      </c>
      <c r="D146" s="56"/>
      <c r="E146" s="50" t="s">
        <v>24</v>
      </c>
      <c r="F146" s="50" t="s">
        <v>24</v>
      </c>
      <c r="G146" s="51" t="str">
        <f t="shared" si="3"/>
        <v>…</v>
      </c>
      <c r="H146" s="51" t="str">
        <f t="shared" si="3"/>
        <v>…</v>
      </c>
      <c r="I146" s="43"/>
      <c r="J146" s="43"/>
      <c r="K146" s="43"/>
    </row>
    <row r="147" spans="1:11" x14ac:dyDescent="0.25">
      <c r="A147" s="40"/>
      <c r="B147" s="54"/>
      <c r="C147" s="55" t="s">
        <v>147</v>
      </c>
      <c r="D147" s="56"/>
      <c r="E147" s="50" t="s">
        <v>24</v>
      </c>
      <c r="F147" s="50" t="s">
        <v>24</v>
      </c>
      <c r="G147" s="51" t="str">
        <f t="shared" si="3"/>
        <v>…</v>
      </c>
      <c r="H147" s="51" t="str">
        <f t="shared" si="3"/>
        <v>…</v>
      </c>
      <c r="I147" s="43"/>
      <c r="J147" s="43"/>
      <c r="K147" s="43"/>
    </row>
    <row r="148" spans="1:11" x14ac:dyDescent="0.25">
      <c r="A148" s="40"/>
      <c r="B148" s="54"/>
      <c r="C148" s="55" t="s">
        <v>148</v>
      </c>
      <c r="D148" s="56"/>
      <c r="E148" s="50" t="s">
        <v>24</v>
      </c>
      <c r="F148" s="50" t="s">
        <v>24</v>
      </c>
      <c r="G148" s="51" t="str">
        <f t="shared" si="3"/>
        <v>…</v>
      </c>
      <c r="H148" s="51" t="str">
        <f t="shared" si="3"/>
        <v>…</v>
      </c>
      <c r="I148" s="43"/>
      <c r="J148" s="43"/>
      <c r="K148" s="43"/>
    </row>
    <row r="149" spans="1:11" x14ac:dyDescent="0.25">
      <c r="A149" s="40"/>
      <c r="B149" s="54"/>
      <c r="C149" s="55" t="s">
        <v>149</v>
      </c>
      <c r="D149" s="56"/>
      <c r="E149" s="50" t="s">
        <v>24</v>
      </c>
      <c r="F149" s="50" t="s">
        <v>24</v>
      </c>
      <c r="G149" s="51" t="str">
        <f t="shared" si="3"/>
        <v>…</v>
      </c>
      <c r="H149" s="51" t="str">
        <f t="shared" si="3"/>
        <v>…</v>
      </c>
      <c r="I149" s="43"/>
      <c r="J149" s="43"/>
      <c r="K149" s="43"/>
    </row>
    <row r="150" spans="1:11" x14ac:dyDescent="0.25">
      <c r="A150" s="40"/>
      <c r="B150" s="54"/>
      <c r="C150" s="55" t="s">
        <v>150</v>
      </c>
      <c r="D150" s="56"/>
      <c r="E150" s="50" t="s">
        <v>24</v>
      </c>
      <c r="F150" s="50" t="s">
        <v>24</v>
      </c>
      <c r="G150" s="51" t="str">
        <f t="shared" si="3"/>
        <v>…</v>
      </c>
      <c r="H150" s="51" t="str">
        <f t="shared" si="3"/>
        <v>…</v>
      </c>
      <c r="I150" s="43"/>
      <c r="J150" s="43"/>
      <c r="K150" s="43"/>
    </row>
    <row r="151" spans="1:11" x14ac:dyDescent="0.25">
      <c r="A151" s="40"/>
      <c r="B151" s="54"/>
      <c r="C151" s="55" t="s">
        <v>151</v>
      </c>
      <c r="D151" s="56"/>
      <c r="E151" s="50" t="s">
        <v>24</v>
      </c>
      <c r="F151" s="50" t="s">
        <v>24</v>
      </c>
      <c r="G151" s="51" t="str">
        <f t="shared" si="3"/>
        <v>…</v>
      </c>
      <c r="H151" s="51" t="str">
        <f t="shared" si="3"/>
        <v>…</v>
      </c>
      <c r="I151" s="43"/>
      <c r="J151" s="43"/>
      <c r="K151" s="43"/>
    </row>
    <row r="152" spans="1:11" x14ac:dyDescent="0.25">
      <c r="A152" s="40"/>
      <c r="B152" s="41" t="s">
        <v>152</v>
      </c>
      <c r="C152" s="41"/>
      <c r="D152" s="42"/>
      <c r="E152" s="50" t="s">
        <v>22</v>
      </c>
      <c r="F152" s="50" t="s">
        <v>22</v>
      </c>
      <c r="G152" s="51" t="str">
        <f t="shared" si="3"/>
        <v>…</v>
      </c>
      <c r="H152" s="57" t="str">
        <f t="shared" si="3"/>
        <v>…</v>
      </c>
      <c r="I152" s="43"/>
      <c r="J152" s="43"/>
      <c r="K152" s="43"/>
    </row>
    <row r="153" spans="1:11" x14ac:dyDescent="0.25">
      <c r="A153" s="40"/>
      <c r="B153" s="54"/>
      <c r="C153" s="55" t="s">
        <v>153</v>
      </c>
      <c r="D153" s="56"/>
      <c r="E153" s="50" t="s">
        <v>24</v>
      </c>
      <c r="F153" s="50" t="s">
        <v>24</v>
      </c>
      <c r="G153" s="51" t="str">
        <f t="shared" si="3"/>
        <v>…</v>
      </c>
      <c r="H153" s="51" t="str">
        <f t="shared" si="3"/>
        <v>…</v>
      </c>
      <c r="I153" s="43"/>
      <c r="J153" s="43"/>
      <c r="K153" s="43"/>
    </row>
    <row r="154" spans="1:11" x14ac:dyDescent="0.25">
      <c r="A154" s="40"/>
      <c r="B154" s="54"/>
      <c r="C154" s="55" t="s">
        <v>154</v>
      </c>
      <c r="D154" s="56"/>
      <c r="E154" s="50" t="s">
        <v>24</v>
      </c>
      <c r="F154" s="50" t="s">
        <v>24</v>
      </c>
      <c r="G154" s="51" t="str">
        <f t="shared" si="3"/>
        <v>…</v>
      </c>
      <c r="H154" s="51" t="str">
        <f t="shared" si="3"/>
        <v>…</v>
      </c>
      <c r="I154" s="43"/>
      <c r="J154" s="43"/>
      <c r="K154" s="43"/>
    </row>
    <row r="155" spans="1:11" x14ac:dyDescent="0.25">
      <c r="A155" s="40"/>
      <c r="B155" s="54"/>
      <c r="C155" s="55" t="s">
        <v>152</v>
      </c>
      <c r="D155" s="56"/>
      <c r="E155" s="50" t="s">
        <v>24</v>
      </c>
      <c r="F155" s="50" t="s">
        <v>24</v>
      </c>
      <c r="G155" s="51" t="str">
        <f t="shared" si="3"/>
        <v>…</v>
      </c>
      <c r="H155" s="51" t="str">
        <f t="shared" si="3"/>
        <v>…</v>
      </c>
      <c r="I155" s="43"/>
      <c r="J155" s="43"/>
      <c r="K155" s="43"/>
    </row>
    <row r="156" spans="1:11" x14ac:dyDescent="0.25">
      <c r="A156" s="40"/>
      <c r="B156" s="41" t="s">
        <v>155</v>
      </c>
      <c r="C156" s="41"/>
      <c r="D156" s="42"/>
      <c r="E156" s="74">
        <v>67</v>
      </c>
      <c r="F156" s="74">
        <v>5</v>
      </c>
      <c r="G156" s="51">
        <f t="shared" si="3"/>
        <v>62</v>
      </c>
      <c r="H156" s="39">
        <f>G156/E156</f>
        <v>0.92537313432835822</v>
      </c>
      <c r="I156" s="43"/>
      <c r="J156" s="43"/>
      <c r="K156" s="43"/>
    </row>
    <row r="157" spans="1:11" x14ac:dyDescent="0.25">
      <c r="A157" s="40"/>
      <c r="B157" s="54"/>
      <c r="C157" s="55" t="s">
        <v>155</v>
      </c>
      <c r="D157" s="56"/>
      <c r="E157" s="74">
        <v>67</v>
      </c>
      <c r="F157" s="74">
        <v>5</v>
      </c>
      <c r="G157" s="51">
        <f t="shared" si="3"/>
        <v>62</v>
      </c>
      <c r="H157" s="39">
        <f>G157/E157</f>
        <v>0.92537313432835822</v>
      </c>
      <c r="I157" s="43"/>
      <c r="J157" s="43"/>
      <c r="K157" s="43"/>
    </row>
    <row r="158" spans="1:11" x14ac:dyDescent="0.25">
      <c r="A158" s="40"/>
      <c r="B158" s="54"/>
      <c r="C158" s="55" t="s">
        <v>156</v>
      </c>
      <c r="D158" s="56"/>
      <c r="E158" s="50" t="s">
        <v>24</v>
      </c>
      <c r="F158" s="50" t="s">
        <v>24</v>
      </c>
      <c r="G158" s="51" t="str">
        <f t="shared" si="3"/>
        <v>…</v>
      </c>
      <c r="H158" s="51" t="str">
        <f t="shared" si="3"/>
        <v>…</v>
      </c>
      <c r="I158" s="43"/>
      <c r="J158" s="43"/>
      <c r="K158" s="43"/>
    </row>
    <row r="159" spans="1:11" x14ac:dyDescent="0.25">
      <c r="A159" s="40"/>
      <c r="B159" s="54"/>
      <c r="C159" s="55" t="s">
        <v>157</v>
      </c>
      <c r="D159" s="56"/>
      <c r="E159" s="50" t="s">
        <v>24</v>
      </c>
      <c r="F159" s="50" t="s">
        <v>24</v>
      </c>
      <c r="G159" s="51" t="str">
        <f t="shared" si="3"/>
        <v>…</v>
      </c>
      <c r="H159" s="51" t="str">
        <f t="shared" si="3"/>
        <v>…</v>
      </c>
      <c r="I159" s="43"/>
      <c r="J159" s="43"/>
      <c r="K159" s="43"/>
    </row>
    <row r="160" spans="1:11" x14ac:dyDescent="0.25">
      <c r="A160" s="40"/>
      <c r="B160" s="54"/>
      <c r="C160" s="55" t="s">
        <v>158</v>
      </c>
      <c r="D160" s="56"/>
      <c r="E160" s="50" t="s">
        <v>24</v>
      </c>
      <c r="F160" s="50" t="s">
        <v>24</v>
      </c>
      <c r="G160" s="51" t="str">
        <f t="shared" si="3"/>
        <v>…</v>
      </c>
      <c r="H160" s="51" t="str">
        <f t="shared" si="3"/>
        <v>…</v>
      </c>
      <c r="I160" s="43"/>
      <c r="J160" s="43"/>
      <c r="K160" s="43"/>
    </row>
    <row r="161" spans="1:11" x14ac:dyDescent="0.25">
      <c r="A161" s="40"/>
      <c r="B161" s="54"/>
      <c r="C161" s="55" t="s">
        <v>159</v>
      </c>
      <c r="D161" s="56"/>
      <c r="E161" s="50" t="s">
        <v>24</v>
      </c>
      <c r="F161" s="50" t="s">
        <v>24</v>
      </c>
      <c r="G161" s="51" t="str">
        <f t="shared" si="3"/>
        <v>…</v>
      </c>
      <c r="H161" s="51" t="str">
        <f t="shared" si="3"/>
        <v>…</v>
      </c>
      <c r="I161" s="43"/>
      <c r="J161" s="43"/>
      <c r="K161" s="43"/>
    </row>
    <row r="162" spans="1:11" x14ac:dyDescent="0.25">
      <c r="A162" s="40"/>
      <c r="B162" s="54"/>
      <c r="C162" s="55" t="s">
        <v>160</v>
      </c>
      <c r="D162" s="56"/>
      <c r="E162" s="50" t="s">
        <v>24</v>
      </c>
      <c r="F162" s="50" t="s">
        <v>24</v>
      </c>
      <c r="G162" s="51" t="str">
        <f t="shared" si="3"/>
        <v>…</v>
      </c>
      <c r="H162" s="51" t="str">
        <f t="shared" si="3"/>
        <v>…</v>
      </c>
      <c r="I162" s="43"/>
      <c r="J162" s="43"/>
      <c r="K162" s="43"/>
    </row>
    <row r="163" spans="1:11" x14ac:dyDescent="0.25">
      <c r="A163" s="40"/>
      <c r="B163" s="54"/>
      <c r="C163" s="55" t="s">
        <v>161</v>
      </c>
      <c r="D163" s="56"/>
      <c r="E163" s="50" t="s">
        <v>24</v>
      </c>
      <c r="F163" s="50" t="s">
        <v>24</v>
      </c>
      <c r="G163" s="51" t="str">
        <f t="shared" si="3"/>
        <v>…</v>
      </c>
      <c r="H163" s="51" t="str">
        <f t="shared" si="3"/>
        <v>…</v>
      </c>
      <c r="I163" s="43"/>
      <c r="J163" s="43"/>
      <c r="K163" s="43"/>
    </row>
    <row r="164" spans="1:11" x14ac:dyDescent="0.25">
      <c r="A164" s="40"/>
      <c r="B164" s="54"/>
      <c r="C164" s="55" t="s">
        <v>162</v>
      </c>
      <c r="D164" s="56"/>
      <c r="E164" s="50" t="s">
        <v>24</v>
      </c>
      <c r="F164" s="50" t="s">
        <v>24</v>
      </c>
      <c r="G164" s="51" t="str">
        <f t="shared" si="3"/>
        <v>…</v>
      </c>
      <c r="H164" s="51" t="str">
        <f t="shared" si="3"/>
        <v>…</v>
      </c>
      <c r="I164" s="43"/>
      <c r="J164" s="43"/>
      <c r="K164" s="43"/>
    </row>
    <row r="165" spans="1:11" x14ac:dyDescent="0.25">
      <c r="A165" s="40"/>
      <c r="B165" s="54"/>
      <c r="C165" s="55" t="s">
        <v>163</v>
      </c>
      <c r="D165" s="56"/>
      <c r="E165" s="50" t="s">
        <v>24</v>
      </c>
      <c r="F165" s="50" t="s">
        <v>24</v>
      </c>
      <c r="G165" s="51" t="str">
        <f t="shared" si="3"/>
        <v>…</v>
      </c>
      <c r="H165" s="51" t="str">
        <f t="shared" si="3"/>
        <v>…</v>
      </c>
      <c r="I165" s="43"/>
      <c r="J165" s="43"/>
      <c r="K165" s="43"/>
    </row>
    <row r="166" spans="1:11" x14ac:dyDescent="0.25">
      <c r="A166" s="40"/>
      <c r="B166" s="54"/>
      <c r="C166" s="55" t="s">
        <v>164</v>
      </c>
      <c r="D166" s="56"/>
      <c r="E166" s="50" t="s">
        <v>24</v>
      </c>
      <c r="F166" s="50" t="s">
        <v>24</v>
      </c>
      <c r="G166" s="51" t="str">
        <f t="shared" si="3"/>
        <v>…</v>
      </c>
      <c r="H166" s="51" t="str">
        <f t="shared" si="3"/>
        <v>…</v>
      </c>
      <c r="I166" s="43"/>
      <c r="J166" s="43"/>
      <c r="K166" s="43"/>
    </row>
    <row r="167" spans="1:11" x14ac:dyDescent="0.25">
      <c r="A167" s="40"/>
      <c r="B167" s="41" t="s">
        <v>165</v>
      </c>
      <c r="C167" s="41"/>
      <c r="D167" s="42"/>
      <c r="E167" s="50" t="s">
        <v>22</v>
      </c>
      <c r="F167" s="50" t="s">
        <v>22</v>
      </c>
      <c r="G167" s="51" t="str">
        <f t="shared" si="3"/>
        <v>…</v>
      </c>
      <c r="H167" s="57" t="str">
        <f t="shared" si="3"/>
        <v>…</v>
      </c>
      <c r="I167" s="43"/>
      <c r="J167" s="43"/>
      <c r="K167" s="43"/>
    </row>
    <row r="168" spans="1:11" x14ac:dyDescent="0.25">
      <c r="A168" s="40"/>
      <c r="B168" s="54"/>
      <c r="C168" s="55" t="s">
        <v>166</v>
      </c>
      <c r="D168" s="56"/>
      <c r="E168" s="50" t="s">
        <v>24</v>
      </c>
      <c r="F168" s="50" t="s">
        <v>24</v>
      </c>
      <c r="G168" s="51" t="str">
        <f t="shared" si="3"/>
        <v>…</v>
      </c>
      <c r="H168" s="51" t="str">
        <f t="shared" si="3"/>
        <v>…</v>
      </c>
      <c r="I168" s="43"/>
      <c r="J168" s="43"/>
      <c r="K168" s="43"/>
    </row>
    <row r="169" spans="1:11" x14ac:dyDescent="0.25">
      <c r="A169" s="40"/>
      <c r="B169" s="54"/>
      <c r="C169" s="55" t="s">
        <v>167</v>
      </c>
      <c r="D169" s="56"/>
      <c r="E169" s="50" t="s">
        <v>24</v>
      </c>
      <c r="F169" s="50" t="s">
        <v>24</v>
      </c>
      <c r="G169" s="51" t="str">
        <f t="shared" si="3"/>
        <v>…</v>
      </c>
      <c r="H169" s="51" t="str">
        <f t="shared" si="3"/>
        <v>…</v>
      </c>
      <c r="I169" s="43"/>
      <c r="J169" s="43"/>
      <c r="K169" s="43"/>
    </row>
    <row r="170" spans="1:11" x14ac:dyDescent="0.25">
      <c r="A170" s="40"/>
      <c r="B170" s="54"/>
      <c r="C170" s="55" t="s">
        <v>165</v>
      </c>
      <c r="D170" s="56"/>
      <c r="E170" s="50" t="s">
        <v>24</v>
      </c>
      <c r="F170" s="50" t="s">
        <v>24</v>
      </c>
      <c r="G170" s="51" t="str">
        <f t="shared" si="3"/>
        <v>…</v>
      </c>
      <c r="H170" s="51" t="str">
        <f t="shared" si="3"/>
        <v>…</v>
      </c>
      <c r="I170" s="43"/>
      <c r="J170" s="43"/>
      <c r="K170" s="43"/>
    </row>
    <row r="171" spans="1:11" x14ac:dyDescent="0.25">
      <c r="A171" s="40"/>
      <c r="B171" s="54"/>
      <c r="C171" s="55" t="s">
        <v>168</v>
      </c>
      <c r="D171" s="56"/>
      <c r="E171" s="50" t="s">
        <v>24</v>
      </c>
      <c r="F171" s="50" t="s">
        <v>24</v>
      </c>
      <c r="G171" s="51" t="str">
        <f t="shared" si="3"/>
        <v>…</v>
      </c>
      <c r="H171" s="51" t="str">
        <f t="shared" si="3"/>
        <v>…</v>
      </c>
      <c r="I171" s="43"/>
      <c r="J171" s="43"/>
      <c r="K171" s="43"/>
    </row>
    <row r="172" spans="1:11" x14ac:dyDescent="0.25">
      <c r="A172" s="40"/>
      <c r="B172" s="54"/>
      <c r="C172" s="55" t="s">
        <v>169</v>
      </c>
      <c r="D172" s="56"/>
      <c r="E172" s="50" t="s">
        <v>24</v>
      </c>
      <c r="F172" s="50" t="s">
        <v>24</v>
      </c>
      <c r="G172" s="51" t="str">
        <f t="shared" si="3"/>
        <v>…</v>
      </c>
      <c r="H172" s="51" t="str">
        <f t="shared" si="3"/>
        <v>…</v>
      </c>
      <c r="I172" s="43"/>
      <c r="J172" s="43"/>
      <c r="K172" s="43"/>
    </row>
    <row r="173" spans="1:11" x14ac:dyDescent="0.25">
      <c r="A173" s="40"/>
      <c r="B173" s="54"/>
      <c r="C173" s="55" t="s">
        <v>170</v>
      </c>
      <c r="D173" s="56"/>
      <c r="E173" s="50" t="s">
        <v>24</v>
      </c>
      <c r="F173" s="50" t="s">
        <v>24</v>
      </c>
      <c r="G173" s="51" t="str">
        <f t="shared" si="3"/>
        <v>…</v>
      </c>
      <c r="H173" s="51" t="str">
        <f t="shared" si="3"/>
        <v>…</v>
      </c>
      <c r="I173" s="43"/>
      <c r="J173" s="43"/>
      <c r="K173" s="43"/>
    </row>
    <row r="174" spans="1:11" x14ac:dyDescent="0.25">
      <c r="A174" s="40"/>
      <c r="B174" s="54"/>
      <c r="C174" s="55" t="s">
        <v>171</v>
      </c>
      <c r="D174" s="56"/>
      <c r="E174" s="50" t="s">
        <v>24</v>
      </c>
      <c r="F174" s="50" t="s">
        <v>24</v>
      </c>
      <c r="G174" s="51" t="str">
        <f t="shared" si="3"/>
        <v>…</v>
      </c>
      <c r="H174" s="51" t="str">
        <f t="shared" si="3"/>
        <v>…</v>
      </c>
      <c r="I174" s="43"/>
      <c r="J174" s="43"/>
      <c r="K174" s="43"/>
    </row>
    <row r="175" spans="1:11" x14ac:dyDescent="0.25">
      <c r="A175" s="40"/>
      <c r="B175" s="54"/>
      <c r="C175" s="55" t="s">
        <v>172</v>
      </c>
      <c r="D175" s="56"/>
      <c r="E175" s="50" t="s">
        <v>24</v>
      </c>
      <c r="F175" s="50" t="s">
        <v>24</v>
      </c>
      <c r="G175" s="51" t="str">
        <f t="shared" si="3"/>
        <v>…</v>
      </c>
      <c r="H175" s="51" t="str">
        <f t="shared" si="3"/>
        <v>…</v>
      </c>
      <c r="I175" s="43"/>
      <c r="J175" s="43"/>
      <c r="K175" s="43"/>
    </row>
    <row r="176" spans="1:11" x14ac:dyDescent="0.25">
      <c r="A176" s="40"/>
      <c r="B176" s="41" t="s">
        <v>173</v>
      </c>
      <c r="C176" s="41"/>
      <c r="D176" s="42"/>
      <c r="E176" s="50" t="s">
        <v>22</v>
      </c>
      <c r="F176" s="50" t="s">
        <v>22</v>
      </c>
      <c r="G176" s="51" t="str">
        <f t="shared" si="3"/>
        <v>…</v>
      </c>
      <c r="H176" s="57" t="str">
        <f t="shared" si="3"/>
        <v>…</v>
      </c>
      <c r="I176" s="43"/>
      <c r="J176" s="43"/>
      <c r="K176" s="43"/>
    </row>
    <row r="177" spans="1:11" x14ac:dyDescent="0.25">
      <c r="A177" s="40"/>
      <c r="B177" s="54"/>
      <c r="C177" s="55" t="s">
        <v>174</v>
      </c>
      <c r="D177" s="56"/>
      <c r="E177" s="50" t="s">
        <v>24</v>
      </c>
      <c r="F177" s="50" t="s">
        <v>24</v>
      </c>
      <c r="G177" s="51" t="str">
        <f t="shared" si="3"/>
        <v>…</v>
      </c>
      <c r="H177" s="51" t="str">
        <f t="shared" si="3"/>
        <v>…</v>
      </c>
      <c r="I177" s="43"/>
      <c r="J177" s="43"/>
      <c r="K177" s="43"/>
    </row>
    <row r="178" spans="1:11" x14ac:dyDescent="0.25">
      <c r="A178" s="40"/>
      <c r="B178" s="54"/>
      <c r="C178" s="55" t="s">
        <v>175</v>
      </c>
      <c r="D178" s="56"/>
      <c r="E178" s="50" t="s">
        <v>24</v>
      </c>
      <c r="F178" s="50" t="s">
        <v>24</v>
      </c>
      <c r="G178" s="51" t="str">
        <f t="shared" si="3"/>
        <v>…</v>
      </c>
      <c r="H178" s="51" t="str">
        <f t="shared" si="3"/>
        <v>…</v>
      </c>
      <c r="I178" s="43"/>
      <c r="J178" s="43"/>
      <c r="K178" s="43"/>
    </row>
    <row r="179" spans="1:11" x14ac:dyDescent="0.25">
      <c r="A179" s="40"/>
      <c r="B179" s="54"/>
      <c r="C179" s="55" t="s">
        <v>176</v>
      </c>
      <c r="D179" s="56"/>
      <c r="E179" s="50" t="s">
        <v>24</v>
      </c>
      <c r="F179" s="50" t="s">
        <v>24</v>
      </c>
      <c r="G179" s="51" t="str">
        <f t="shared" si="3"/>
        <v>…</v>
      </c>
      <c r="H179" s="51" t="str">
        <f t="shared" si="3"/>
        <v>…</v>
      </c>
      <c r="I179" s="43"/>
      <c r="J179" s="43"/>
      <c r="K179" s="43"/>
    </row>
    <row r="180" spans="1:11" x14ac:dyDescent="0.25">
      <c r="A180" s="40"/>
      <c r="B180" s="41" t="s">
        <v>177</v>
      </c>
      <c r="C180" s="41"/>
      <c r="D180" s="42"/>
      <c r="E180" s="50" t="s">
        <v>22</v>
      </c>
      <c r="F180" s="50" t="s">
        <v>22</v>
      </c>
      <c r="G180" s="51" t="str">
        <f t="shared" si="3"/>
        <v>…</v>
      </c>
      <c r="H180" s="57" t="str">
        <f t="shared" si="3"/>
        <v>…</v>
      </c>
      <c r="I180" s="43"/>
      <c r="J180" s="43"/>
      <c r="K180" s="43"/>
    </row>
    <row r="181" spans="1:11" x14ac:dyDescent="0.25">
      <c r="A181" s="40"/>
      <c r="B181" s="54"/>
      <c r="C181" s="55" t="s">
        <v>178</v>
      </c>
      <c r="D181" s="56"/>
      <c r="E181" s="50" t="s">
        <v>24</v>
      </c>
      <c r="F181" s="50" t="s">
        <v>24</v>
      </c>
      <c r="G181" s="51" t="str">
        <f t="shared" si="3"/>
        <v>…</v>
      </c>
      <c r="H181" s="51" t="str">
        <f t="shared" si="3"/>
        <v>…</v>
      </c>
      <c r="I181" s="43"/>
      <c r="J181" s="43"/>
      <c r="K181" s="43"/>
    </row>
    <row r="182" spans="1:11" x14ac:dyDescent="0.25">
      <c r="A182" s="40"/>
      <c r="B182" s="54"/>
      <c r="C182" s="55" t="s">
        <v>179</v>
      </c>
      <c r="D182" s="56"/>
      <c r="E182" s="50" t="s">
        <v>24</v>
      </c>
      <c r="F182" s="50" t="s">
        <v>24</v>
      </c>
      <c r="G182" s="51" t="str">
        <f t="shared" si="3"/>
        <v>…</v>
      </c>
      <c r="H182" s="51" t="str">
        <f t="shared" si="3"/>
        <v>…</v>
      </c>
      <c r="I182" s="43"/>
      <c r="J182" s="43"/>
      <c r="K182" s="43"/>
    </row>
    <row r="183" spans="1:11" x14ac:dyDescent="0.25">
      <c r="A183" s="40"/>
      <c r="B183" s="54"/>
      <c r="C183" s="55" t="s">
        <v>180</v>
      </c>
      <c r="D183" s="56"/>
      <c r="E183" s="50" t="s">
        <v>24</v>
      </c>
      <c r="F183" s="50" t="s">
        <v>24</v>
      </c>
      <c r="G183" s="51" t="str">
        <f t="shared" si="3"/>
        <v>…</v>
      </c>
      <c r="H183" s="51" t="str">
        <f t="shared" si="3"/>
        <v>…</v>
      </c>
      <c r="I183" s="43"/>
      <c r="J183" s="43"/>
      <c r="K183" s="43"/>
    </row>
    <row r="184" spans="1:11" x14ac:dyDescent="0.25">
      <c r="A184" s="40"/>
      <c r="B184" s="41" t="s">
        <v>181</v>
      </c>
      <c r="C184" s="41"/>
      <c r="D184" s="42"/>
      <c r="E184" s="50" t="s">
        <v>22</v>
      </c>
      <c r="F184" s="50" t="s">
        <v>22</v>
      </c>
      <c r="G184" s="51" t="str">
        <f t="shared" si="3"/>
        <v>…</v>
      </c>
      <c r="H184" s="57" t="str">
        <f t="shared" si="3"/>
        <v>…</v>
      </c>
      <c r="I184" s="43"/>
      <c r="J184" s="43"/>
      <c r="K184" s="43"/>
    </row>
    <row r="185" spans="1:11" x14ac:dyDescent="0.25">
      <c r="A185" s="40"/>
      <c r="B185" s="54"/>
      <c r="C185" s="55" t="s">
        <v>181</v>
      </c>
      <c r="D185" s="56"/>
      <c r="E185" s="50" t="s">
        <v>24</v>
      </c>
      <c r="F185" s="50" t="s">
        <v>24</v>
      </c>
      <c r="G185" s="51" t="str">
        <f t="shared" si="3"/>
        <v>…</v>
      </c>
      <c r="H185" s="51" t="str">
        <f t="shared" si="3"/>
        <v>…</v>
      </c>
      <c r="I185" s="43"/>
      <c r="J185" s="43"/>
      <c r="K185" s="43"/>
    </row>
    <row r="186" spans="1:11" x14ac:dyDescent="0.25">
      <c r="A186" s="40"/>
      <c r="B186" s="54"/>
      <c r="C186" s="55" t="s">
        <v>182</v>
      </c>
      <c r="D186" s="56"/>
      <c r="E186" s="50" t="s">
        <v>24</v>
      </c>
      <c r="F186" s="50" t="s">
        <v>24</v>
      </c>
      <c r="G186" s="51" t="str">
        <f t="shared" si="3"/>
        <v>…</v>
      </c>
      <c r="H186" s="51" t="str">
        <f t="shared" si="3"/>
        <v>…</v>
      </c>
      <c r="I186" s="43"/>
      <c r="J186" s="43"/>
      <c r="K186" s="43"/>
    </row>
    <row r="187" spans="1:11" x14ac:dyDescent="0.25">
      <c r="A187" s="40"/>
      <c r="B187" s="54"/>
      <c r="C187" s="55" t="s">
        <v>183</v>
      </c>
      <c r="D187" s="56"/>
      <c r="E187" s="50" t="s">
        <v>24</v>
      </c>
      <c r="F187" s="50" t="s">
        <v>24</v>
      </c>
      <c r="G187" s="51" t="str">
        <f t="shared" si="3"/>
        <v>…</v>
      </c>
      <c r="H187" s="51" t="str">
        <f t="shared" si="3"/>
        <v>…</v>
      </c>
      <c r="I187" s="43"/>
      <c r="J187" s="43"/>
      <c r="K187" s="43"/>
    </row>
    <row r="188" spans="1:11" x14ac:dyDescent="0.25">
      <c r="A188" s="40"/>
      <c r="B188" s="41" t="s">
        <v>184</v>
      </c>
      <c r="C188" s="41"/>
      <c r="D188" s="42"/>
      <c r="E188" s="50" t="s">
        <v>22</v>
      </c>
      <c r="F188" s="50" t="s">
        <v>22</v>
      </c>
      <c r="G188" s="51" t="str">
        <f t="shared" si="3"/>
        <v>…</v>
      </c>
      <c r="H188" s="57" t="str">
        <f t="shared" si="3"/>
        <v>…</v>
      </c>
      <c r="I188" s="43"/>
      <c r="J188" s="43"/>
      <c r="K188" s="43"/>
    </row>
    <row r="189" spans="1:11" x14ac:dyDescent="0.25">
      <c r="A189" s="40"/>
      <c r="B189" s="54"/>
      <c r="C189" s="55" t="s">
        <v>184</v>
      </c>
      <c r="D189" s="56"/>
      <c r="E189" s="50" t="s">
        <v>24</v>
      </c>
      <c r="F189" s="50" t="s">
        <v>24</v>
      </c>
      <c r="G189" s="51" t="str">
        <f t="shared" si="3"/>
        <v>…</v>
      </c>
      <c r="H189" s="51" t="str">
        <f t="shared" si="3"/>
        <v>…</v>
      </c>
      <c r="I189" s="43"/>
      <c r="J189" s="43"/>
      <c r="K189" s="43"/>
    </row>
    <row r="190" spans="1:11" x14ac:dyDescent="0.25">
      <c r="A190" s="40"/>
      <c r="B190" s="54"/>
      <c r="C190" s="55" t="s">
        <v>185</v>
      </c>
      <c r="D190" s="56"/>
      <c r="E190" s="50" t="s">
        <v>24</v>
      </c>
      <c r="F190" s="50" t="s">
        <v>24</v>
      </c>
      <c r="G190" s="51" t="str">
        <f t="shared" si="3"/>
        <v>…</v>
      </c>
      <c r="H190" s="51" t="str">
        <f t="shared" si="3"/>
        <v>…</v>
      </c>
      <c r="I190" s="43"/>
      <c r="J190" s="43"/>
      <c r="K190" s="43"/>
    </row>
    <row r="191" spans="1:11" x14ac:dyDescent="0.25">
      <c r="A191" s="40"/>
      <c r="B191" s="54"/>
      <c r="C191" s="55" t="s">
        <v>186</v>
      </c>
      <c r="D191" s="56"/>
      <c r="E191" s="50" t="s">
        <v>24</v>
      </c>
      <c r="F191" s="50" t="s">
        <v>24</v>
      </c>
      <c r="G191" s="51" t="str">
        <f t="shared" si="3"/>
        <v>…</v>
      </c>
      <c r="H191" s="51" t="str">
        <f t="shared" si="3"/>
        <v>…</v>
      </c>
      <c r="I191" s="43"/>
      <c r="J191" s="43"/>
      <c r="K191" s="43"/>
    </row>
    <row r="192" spans="1:11" x14ac:dyDescent="0.25">
      <c r="A192" s="40"/>
      <c r="B192" s="54"/>
      <c r="C192" s="55" t="s">
        <v>187</v>
      </c>
      <c r="D192" s="56"/>
      <c r="E192" s="50" t="s">
        <v>24</v>
      </c>
      <c r="F192" s="50" t="s">
        <v>24</v>
      </c>
      <c r="G192" s="51" t="str">
        <f t="shared" si="3"/>
        <v>…</v>
      </c>
      <c r="H192" s="51" t="str">
        <f t="shared" si="3"/>
        <v>…</v>
      </c>
      <c r="I192" s="43"/>
      <c r="J192" s="43"/>
      <c r="K192" s="43"/>
    </row>
    <row r="193" spans="1:11" x14ac:dyDescent="0.25">
      <c r="A193" s="40"/>
      <c r="B193" s="54"/>
      <c r="C193" s="55" t="s">
        <v>188</v>
      </c>
      <c r="D193" s="56"/>
      <c r="E193" s="50" t="s">
        <v>24</v>
      </c>
      <c r="F193" s="50" t="s">
        <v>24</v>
      </c>
      <c r="G193" s="51" t="str">
        <f t="shared" si="3"/>
        <v>…</v>
      </c>
      <c r="H193" s="51" t="str">
        <f t="shared" si="3"/>
        <v>…</v>
      </c>
      <c r="I193" s="43"/>
      <c r="J193" s="43"/>
      <c r="K193" s="43"/>
    </row>
    <row r="194" spans="1:11" x14ac:dyDescent="0.25">
      <c r="A194" s="40"/>
      <c r="B194" s="54"/>
      <c r="C194" s="55" t="s">
        <v>189</v>
      </c>
      <c r="D194" s="56"/>
      <c r="E194" s="50" t="s">
        <v>24</v>
      </c>
      <c r="F194" s="50" t="s">
        <v>24</v>
      </c>
      <c r="G194" s="51" t="str">
        <f t="shared" si="3"/>
        <v>…</v>
      </c>
      <c r="H194" s="51" t="str">
        <f t="shared" si="3"/>
        <v>…</v>
      </c>
      <c r="I194" s="43"/>
      <c r="J194" s="43"/>
      <c r="K194" s="43"/>
    </row>
    <row r="195" spans="1:11" x14ac:dyDescent="0.25">
      <c r="A195" s="40"/>
      <c r="B195" s="54"/>
      <c r="C195" s="55" t="s">
        <v>190</v>
      </c>
      <c r="D195" s="56"/>
      <c r="E195" s="50" t="s">
        <v>24</v>
      </c>
      <c r="F195" s="50" t="s">
        <v>24</v>
      </c>
      <c r="G195" s="51" t="str">
        <f t="shared" si="3"/>
        <v>…</v>
      </c>
      <c r="H195" s="51" t="str">
        <f t="shared" si="3"/>
        <v>…</v>
      </c>
      <c r="I195" s="43"/>
      <c r="J195" s="43"/>
      <c r="K195" s="43"/>
    </row>
    <row r="196" spans="1:11" x14ac:dyDescent="0.25">
      <c r="A196" s="40"/>
      <c r="B196" s="54"/>
      <c r="C196" s="55" t="s">
        <v>191</v>
      </c>
      <c r="D196" s="56"/>
      <c r="E196" s="50" t="s">
        <v>24</v>
      </c>
      <c r="F196" s="50" t="s">
        <v>24</v>
      </c>
      <c r="G196" s="51" t="str">
        <f t="shared" si="3"/>
        <v>…</v>
      </c>
      <c r="H196" s="51" t="str">
        <f t="shared" si="3"/>
        <v>…</v>
      </c>
      <c r="I196" s="43"/>
      <c r="J196" s="43"/>
      <c r="K196" s="43"/>
    </row>
    <row r="197" spans="1:11" x14ac:dyDescent="0.25">
      <c r="A197" s="40"/>
      <c r="B197" s="41" t="s">
        <v>192</v>
      </c>
      <c r="C197" s="41"/>
      <c r="D197" s="42"/>
      <c r="E197" s="50" t="s">
        <v>22</v>
      </c>
      <c r="F197" s="50" t="s">
        <v>22</v>
      </c>
      <c r="G197" s="51" t="str">
        <f t="shared" si="3"/>
        <v>…</v>
      </c>
      <c r="H197" s="57" t="str">
        <f t="shared" si="3"/>
        <v>…</v>
      </c>
      <c r="I197" s="43"/>
      <c r="J197" s="43"/>
      <c r="K197" s="43"/>
    </row>
    <row r="198" spans="1:11" x14ac:dyDescent="0.25">
      <c r="A198" s="40"/>
      <c r="B198" s="54"/>
      <c r="C198" s="55" t="s">
        <v>192</v>
      </c>
      <c r="D198" s="56"/>
      <c r="E198" s="50" t="s">
        <v>24</v>
      </c>
      <c r="F198" s="50" t="s">
        <v>24</v>
      </c>
      <c r="G198" s="51" t="str">
        <f t="shared" si="3"/>
        <v>…</v>
      </c>
      <c r="H198" s="51" t="str">
        <f t="shared" si="3"/>
        <v>…</v>
      </c>
      <c r="I198" s="43"/>
      <c r="J198" s="43"/>
      <c r="K198" s="43"/>
    </row>
    <row r="199" spans="1:11" x14ac:dyDescent="0.25">
      <c r="A199" s="40"/>
      <c r="B199" s="54"/>
      <c r="C199" s="55" t="s">
        <v>193</v>
      </c>
      <c r="D199" s="56"/>
      <c r="E199" s="50" t="s">
        <v>24</v>
      </c>
      <c r="F199" s="50" t="s">
        <v>24</v>
      </c>
      <c r="G199" s="51" t="str">
        <f t="shared" si="3"/>
        <v>…</v>
      </c>
      <c r="H199" s="51" t="str">
        <f t="shared" si="3"/>
        <v>…</v>
      </c>
      <c r="I199" s="43"/>
      <c r="J199" s="43"/>
      <c r="K199" s="43"/>
    </row>
    <row r="200" spans="1:11" x14ac:dyDescent="0.25">
      <c r="A200" s="40"/>
      <c r="B200" s="54"/>
      <c r="C200" s="55" t="s">
        <v>194</v>
      </c>
      <c r="D200" s="56"/>
      <c r="E200" s="50" t="s">
        <v>24</v>
      </c>
      <c r="F200" s="50" t="s">
        <v>24</v>
      </c>
      <c r="G200" s="51" t="str">
        <f t="shared" si="3"/>
        <v>…</v>
      </c>
      <c r="H200" s="51" t="str">
        <f t="shared" si="3"/>
        <v>…</v>
      </c>
      <c r="I200" s="43"/>
      <c r="J200" s="43"/>
      <c r="K200" s="43"/>
    </row>
    <row r="201" spans="1:11" x14ac:dyDescent="0.25">
      <c r="A201" s="40"/>
      <c r="B201" s="54"/>
      <c r="C201" s="55" t="s">
        <v>195</v>
      </c>
      <c r="D201" s="56"/>
      <c r="E201" s="50" t="s">
        <v>24</v>
      </c>
      <c r="F201" s="50" t="s">
        <v>24</v>
      </c>
      <c r="G201" s="51" t="str">
        <f t="shared" si="3"/>
        <v>…</v>
      </c>
      <c r="H201" s="51" t="str">
        <f t="shared" si="3"/>
        <v>…</v>
      </c>
      <c r="I201" s="43"/>
      <c r="J201" s="43"/>
      <c r="K201" s="43"/>
    </row>
    <row r="202" spans="1:11" x14ac:dyDescent="0.25">
      <c r="A202" s="40"/>
      <c r="B202" s="54"/>
      <c r="C202" s="55" t="s">
        <v>196</v>
      </c>
      <c r="D202" s="56"/>
      <c r="E202" s="50" t="s">
        <v>24</v>
      </c>
      <c r="F202" s="50" t="s">
        <v>24</v>
      </c>
      <c r="G202" s="51" t="str">
        <f t="shared" si="3"/>
        <v>…</v>
      </c>
      <c r="H202" s="51" t="str">
        <f t="shared" si="3"/>
        <v>…</v>
      </c>
      <c r="I202" s="43"/>
      <c r="J202" s="43"/>
      <c r="K202" s="43"/>
    </row>
    <row r="203" spans="1:11" x14ac:dyDescent="0.25">
      <c r="A203" s="40"/>
      <c r="B203" s="54"/>
      <c r="C203" s="55" t="s">
        <v>197</v>
      </c>
      <c r="D203" s="56"/>
      <c r="E203" s="50" t="s">
        <v>24</v>
      </c>
      <c r="F203" s="50" t="s">
        <v>24</v>
      </c>
      <c r="G203" s="51" t="str">
        <f t="shared" si="3"/>
        <v>…</v>
      </c>
      <c r="H203" s="51" t="str">
        <f t="shared" si="3"/>
        <v>…</v>
      </c>
      <c r="I203" s="43"/>
      <c r="J203" s="43"/>
      <c r="K203" s="43"/>
    </row>
    <row r="204" spans="1:11" x14ac:dyDescent="0.25">
      <c r="A204" s="40"/>
      <c r="B204" s="54"/>
      <c r="C204" s="55" t="s">
        <v>198</v>
      </c>
      <c r="D204" s="56"/>
      <c r="E204" s="50" t="s">
        <v>24</v>
      </c>
      <c r="F204" s="50" t="s">
        <v>24</v>
      </c>
      <c r="G204" s="51" t="str">
        <f t="shared" si="3"/>
        <v>…</v>
      </c>
      <c r="H204" s="51" t="str">
        <f t="shared" si="3"/>
        <v>…</v>
      </c>
      <c r="I204" s="43"/>
      <c r="J204" s="43"/>
      <c r="K204" s="43"/>
    </row>
    <row r="205" spans="1:11" x14ac:dyDescent="0.25">
      <c r="A205" s="40"/>
      <c r="B205" s="54"/>
      <c r="C205" s="55" t="s">
        <v>199</v>
      </c>
      <c r="D205" s="56"/>
      <c r="E205" s="50" t="s">
        <v>24</v>
      </c>
      <c r="F205" s="50" t="s">
        <v>24</v>
      </c>
      <c r="G205" s="51" t="str">
        <f t="shared" si="3"/>
        <v>…</v>
      </c>
      <c r="H205" s="51" t="str">
        <f t="shared" si="3"/>
        <v>…</v>
      </c>
      <c r="I205" s="43"/>
      <c r="J205" s="43"/>
      <c r="K205" s="43"/>
    </row>
    <row r="206" spans="1:11" x14ac:dyDescent="0.25">
      <c r="A206" s="40"/>
      <c r="B206" s="54"/>
      <c r="C206" s="55" t="s">
        <v>200</v>
      </c>
      <c r="D206" s="56"/>
      <c r="E206" s="50" t="s">
        <v>24</v>
      </c>
      <c r="F206" s="50" t="s">
        <v>24</v>
      </c>
      <c r="G206" s="51" t="str">
        <f t="shared" si="3"/>
        <v>…</v>
      </c>
      <c r="H206" s="51" t="str">
        <f t="shared" si="3"/>
        <v>…</v>
      </c>
      <c r="I206" s="43"/>
      <c r="J206" s="43"/>
      <c r="K206" s="43"/>
    </row>
    <row r="207" spans="1:11" x14ac:dyDescent="0.25">
      <c r="A207" s="40"/>
      <c r="B207" s="54"/>
      <c r="C207" s="55" t="s">
        <v>201</v>
      </c>
      <c r="D207" s="56"/>
      <c r="E207" s="50" t="s">
        <v>24</v>
      </c>
      <c r="F207" s="50" t="s">
        <v>24</v>
      </c>
      <c r="G207" s="51" t="str">
        <f t="shared" si="3"/>
        <v>…</v>
      </c>
      <c r="H207" s="51" t="str">
        <f t="shared" si="3"/>
        <v>…</v>
      </c>
      <c r="I207" s="43"/>
      <c r="J207" s="43"/>
      <c r="K207" s="43"/>
    </row>
    <row r="208" spans="1:11" x14ac:dyDescent="0.25">
      <c r="A208" s="40"/>
      <c r="B208" s="54"/>
      <c r="C208" s="55" t="s">
        <v>202</v>
      </c>
      <c r="D208" s="56"/>
      <c r="E208" s="50" t="s">
        <v>24</v>
      </c>
      <c r="F208" s="50" t="s">
        <v>24</v>
      </c>
      <c r="G208" s="51" t="str">
        <f t="shared" si="3"/>
        <v>…</v>
      </c>
      <c r="H208" s="51" t="str">
        <f t="shared" si="3"/>
        <v>…</v>
      </c>
      <c r="I208" s="43"/>
      <c r="J208" s="43"/>
      <c r="K208" s="43"/>
    </row>
    <row r="209" spans="1:11" x14ac:dyDescent="0.25">
      <c r="A209" s="40"/>
      <c r="B209" s="54"/>
      <c r="C209" s="55" t="s">
        <v>203</v>
      </c>
      <c r="D209" s="56"/>
      <c r="E209" s="50" t="s">
        <v>24</v>
      </c>
      <c r="F209" s="50" t="s">
        <v>24</v>
      </c>
      <c r="G209" s="51" t="str">
        <f t="shared" ref="G209:H235" si="4">IFERROR(E209-F209, "…")</f>
        <v>…</v>
      </c>
      <c r="H209" s="51" t="str">
        <f t="shared" si="4"/>
        <v>…</v>
      </c>
      <c r="I209" s="43"/>
      <c r="J209" s="43"/>
      <c r="K209" s="43"/>
    </row>
    <row r="210" spans="1:11" x14ac:dyDescent="0.25">
      <c r="A210" s="40"/>
      <c r="B210" s="54"/>
      <c r="C210" s="55" t="s">
        <v>204</v>
      </c>
      <c r="D210" s="56"/>
      <c r="E210" s="50" t="s">
        <v>24</v>
      </c>
      <c r="F210" s="50" t="s">
        <v>24</v>
      </c>
      <c r="G210" s="51" t="str">
        <f t="shared" si="4"/>
        <v>…</v>
      </c>
      <c r="H210" s="51" t="str">
        <f t="shared" si="4"/>
        <v>…</v>
      </c>
      <c r="I210" s="43"/>
      <c r="J210" s="43"/>
      <c r="K210" s="43"/>
    </row>
    <row r="211" spans="1:11" x14ac:dyDescent="0.25">
      <c r="A211" s="40"/>
      <c r="B211" s="41" t="s">
        <v>205</v>
      </c>
      <c r="C211" s="41"/>
      <c r="D211" s="42"/>
      <c r="E211" s="50" t="s">
        <v>22</v>
      </c>
      <c r="F211" s="50" t="s">
        <v>22</v>
      </c>
      <c r="G211" s="51" t="str">
        <f t="shared" si="4"/>
        <v>…</v>
      </c>
      <c r="H211" s="57" t="str">
        <f t="shared" si="4"/>
        <v>…</v>
      </c>
      <c r="I211" s="43"/>
      <c r="J211" s="43"/>
      <c r="K211" s="43"/>
    </row>
    <row r="212" spans="1:11" x14ac:dyDescent="0.25">
      <c r="A212" s="40"/>
      <c r="B212" s="54"/>
      <c r="C212" s="55" t="s">
        <v>206</v>
      </c>
      <c r="D212" s="56"/>
      <c r="E212" s="50" t="s">
        <v>24</v>
      </c>
      <c r="F212" s="50" t="s">
        <v>24</v>
      </c>
      <c r="G212" s="51" t="str">
        <f t="shared" si="4"/>
        <v>…</v>
      </c>
      <c r="H212" s="51" t="str">
        <f t="shared" si="4"/>
        <v>…</v>
      </c>
      <c r="I212" s="43"/>
      <c r="J212" s="43"/>
      <c r="K212" s="43"/>
    </row>
    <row r="213" spans="1:11" x14ac:dyDescent="0.25">
      <c r="A213" s="40"/>
      <c r="B213" s="54"/>
      <c r="C213" s="55" t="s">
        <v>207</v>
      </c>
      <c r="D213" s="56"/>
      <c r="E213" s="50" t="s">
        <v>24</v>
      </c>
      <c r="F213" s="50" t="s">
        <v>24</v>
      </c>
      <c r="G213" s="51" t="str">
        <f t="shared" si="4"/>
        <v>…</v>
      </c>
      <c r="H213" s="51" t="str">
        <f t="shared" si="4"/>
        <v>…</v>
      </c>
      <c r="I213" s="43"/>
      <c r="J213" s="43"/>
      <c r="K213" s="43"/>
    </row>
    <row r="214" spans="1:11" x14ac:dyDescent="0.25">
      <c r="A214" s="40"/>
      <c r="B214" s="54"/>
      <c r="C214" s="55" t="s">
        <v>208</v>
      </c>
      <c r="D214" s="56"/>
      <c r="E214" s="50" t="s">
        <v>24</v>
      </c>
      <c r="F214" s="50" t="s">
        <v>24</v>
      </c>
      <c r="G214" s="51" t="str">
        <f t="shared" si="4"/>
        <v>…</v>
      </c>
      <c r="H214" s="51" t="str">
        <f t="shared" si="4"/>
        <v>…</v>
      </c>
      <c r="I214" s="43"/>
      <c r="J214" s="43"/>
      <c r="K214" s="43"/>
    </row>
    <row r="215" spans="1:11" x14ac:dyDescent="0.25">
      <c r="A215" s="40"/>
      <c r="B215" s="54"/>
      <c r="C215" s="55" t="s">
        <v>209</v>
      </c>
      <c r="D215" s="56"/>
      <c r="E215" s="50" t="s">
        <v>24</v>
      </c>
      <c r="F215" s="50" t="s">
        <v>24</v>
      </c>
      <c r="G215" s="51" t="str">
        <f t="shared" si="4"/>
        <v>…</v>
      </c>
      <c r="H215" s="51" t="str">
        <f t="shared" si="4"/>
        <v>…</v>
      </c>
      <c r="I215" s="43"/>
      <c r="J215" s="43"/>
      <c r="K215" s="43"/>
    </row>
    <row r="216" spans="1:11" x14ac:dyDescent="0.25">
      <c r="A216" s="40"/>
      <c r="B216" s="54"/>
      <c r="C216" s="55" t="s">
        <v>210</v>
      </c>
      <c r="D216" s="56"/>
      <c r="E216" s="50" t="s">
        <v>24</v>
      </c>
      <c r="F216" s="50" t="s">
        <v>24</v>
      </c>
      <c r="G216" s="51" t="str">
        <f t="shared" si="4"/>
        <v>…</v>
      </c>
      <c r="H216" s="51" t="str">
        <f t="shared" si="4"/>
        <v>…</v>
      </c>
      <c r="I216" s="43"/>
      <c r="J216" s="43"/>
      <c r="K216" s="43"/>
    </row>
    <row r="217" spans="1:11" x14ac:dyDescent="0.25">
      <c r="A217" s="40"/>
      <c r="B217" s="54"/>
      <c r="C217" s="55" t="s">
        <v>211</v>
      </c>
      <c r="D217" s="56"/>
      <c r="E217" s="50" t="s">
        <v>24</v>
      </c>
      <c r="F217" s="50" t="s">
        <v>24</v>
      </c>
      <c r="G217" s="51" t="str">
        <f t="shared" si="4"/>
        <v>…</v>
      </c>
      <c r="H217" s="51" t="str">
        <f t="shared" si="4"/>
        <v>…</v>
      </c>
      <c r="I217" s="43"/>
      <c r="J217" s="43"/>
      <c r="K217" s="43"/>
    </row>
    <row r="218" spans="1:11" x14ac:dyDescent="0.25">
      <c r="A218" s="40"/>
      <c r="B218" s="54"/>
      <c r="C218" s="55" t="s">
        <v>212</v>
      </c>
      <c r="D218" s="56"/>
      <c r="E218" s="50" t="s">
        <v>24</v>
      </c>
      <c r="F218" s="50" t="s">
        <v>24</v>
      </c>
      <c r="G218" s="51" t="str">
        <f t="shared" si="4"/>
        <v>…</v>
      </c>
      <c r="H218" s="51" t="str">
        <f t="shared" si="4"/>
        <v>…</v>
      </c>
      <c r="I218" s="43"/>
      <c r="J218" s="43"/>
      <c r="K218" s="43"/>
    </row>
    <row r="219" spans="1:11" x14ac:dyDescent="0.25">
      <c r="A219" s="40"/>
      <c r="B219" s="54"/>
      <c r="C219" s="55" t="s">
        <v>213</v>
      </c>
      <c r="D219" s="56"/>
      <c r="E219" s="50" t="s">
        <v>24</v>
      </c>
      <c r="F219" s="50" t="s">
        <v>24</v>
      </c>
      <c r="G219" s="51" t="str">
        <f t="shared" si="4"/>
        <v>…</v>
      </c>
      <c r="H219" s="51" t="str">
        <f t="shared" si="4"/>
        <v>…</v>
      </c>
      <c r="I219" s="43"/>
      <c r="J219" s="43"/>
      <c r="K219" s="43"/>
    </row>
    <row r="220" spans="1:11" x14ac:dyDescent="0.25">
      <c r="A220" s="40"/>
      <c r="B220" s="54"/>
      <c r="C220" s="55" t="s">
        <v>205</v>
      </c>
      <c r="D220" s="56"/>
      <c r="E220" s="50" t="s">
        <v>24</v>
      </c>
      <c r="F220" s="50" t="s">
        <v>24</v>
      </c>
      <c r="G220" s="51" t="str">
        <f t="shared" si="4"/>
        <v>…</v>
      </c>
      <c r="H220" s="51" t="str">
        <f t="shared" si="4"/>
        <v>…</v>
      </c>
      <c r="I220" s="43"/>
      <c r="J220" s="43"/>
      <c r="K220" s="43"/>
    </row>
    <row r="221" spans="1:11" x14ac:dyDescent="0.25">
      <c r="A221" s="40"/>
      <c r="B221" s="54"/>
      <c r="C221" s="55" t="s">
        <v>214</v>
      </c>
      <c r="D221" s="56"/>
      <c r="E221" s="50" t="s">
        <v>24</v>
      </c>
      <c r="F221" s="50" t="s">
        <v>24</v>
      </c>
      <c r="G221" s="51" t="str">
        <f t="shared" si="4"/>
        <v>…</v>
      </c>
      <c r="H221" s="51" t="str">
        <f t="shared" si="4"/>
        <v>…</v>
      </c>
      <c r="I221" s="43"/>
      <c r="J221" s="43"/>
      <c r="K221" s="43"/>
    </row>
    <row r="222" spans="1:11" x14ac:dyDescent="0.25">
      <c r="A222" s="40"/>
      <c r="B222" s="41" t="s">
        <v>215</v>
      </c>
      <c r="C222" s="41"/>
      <c r="D222" s="42"/>
      <c r="E222" s="50" t="s">
        <v>22</v>
      </c>
      <c r="F222" s="50" t="s">
        <v>22</v>
      </c>
      <c r="G222" s="51" t="str">
        <f t="shared" si="4"/>
        <v>…</v>
      </c>
      <c r="H222" s="57" t="str">
        <f t="shared" si="4"/>
        <v>…</v>
      </c>
      <c r="I222" s="43"/>
      <c r="J222" s="43"/>
      <c r="K222" s="43"/>
    </row>
    <row r="223" spans="1:11" x14ac:dyDescent="0.25">
      <c r="A223" s="40"/>
      <c r="B223" s="54"/>
      <c r="C223" s="55" t="s">
        <v>215</v>
      </c>
      <c r="D223" s="56"/>
      <c r="E223" s="50" t="s">
        <v>24</v>
      </c>
      <c r="F223" s="50" t="s">
        <v>24</v>
      </c>
      <c r="G223" s="51" t="str">
        <f t="shared" si="4"/>
        <v>…</v>
      </c>
      <c r="H223" s="51" t="str">
        <f t="shared" si="4"/>
        <v>…</v>
      </c>
      <c r="I223" s="43"/>
      <c r="J223" s="43"/>
      <c r="K223" s="43"/>
    </row>
    <row r="224" spans="1:11" x14ac:dyDescent="0.25">
      <c r="A224" s="40"/>
      <c r="B224" s="54"/>
      <c r="C224" s="55" t="s">
        <v>216</v>
      </c>
      <c r="D224" s="56"/>
      <c r="E224" s="50" t="s">
        <v>24</v>
      </c>
      <c r="F224" s="50" t="s">
        <v>24</v>
      </c>
      <c r="G224" s="51" t="str">
        <f t="shared" si="4"/>
        <v>…</v>
      </c>
      <c r="H224" s="51" t="str">
        <f t="shared" si="4"/>
        <v>…</v>
      </c>
      <c r="I224" s="43"/>
      <c r="J224" s="43"/>
      <c r="K224" s="43"/>
    </row>
    <row r="225" spans="1:11" x14ac:dyDescent="0.25">
      <c r="A225" s="40"/>
      <c r="B225" s="54"/>
      <c r="C225" s="55" t="s">
        <v>217</v>
      </c>
      <c r="D225" s="56"/>
      <c r="E225" s="50" t="s">
        <v>24</v>
      </c>
      <c r="F225" s="50" t="s">
        <v>24</v>
      </c>
      <c r="G225" s="51" t="str">
        <f t="shared" si="4"/>
        <v>…</v>
      </c>
      <c r="H225" s="51" t="str">
        <f t="shared" si="4"/>
        <v>…</v>
      </c>
      <c r="I225" s="43"/>
      <c r="J225" s="43"/>
      <c r="K225" s="43"/>
    </row>
    <row r="226" spans="1:11" x14ac:dyDescent="0.25">
      <c r="A226" s="40"/>
      <c r="B226" s="54"/>
      <c r="C226" s="55" t="s">
        <v>218</v>
      </c>
      <c r="D226" s="56"/>
      <c r="E226" s="50" t="s">
        <v>24</v>
      </c>
      <c r="F226" s="50" t="s">
        <v>24</v>
      </c>
      <c r="G226" s="51" t="str">
        <f t="shared" si="4"/>
        <v>…</v>
      </c>
      <c r="H226" s="51" t="str">
        <f t="shared" si="4"/>
        <v>…</v>
      </c>
      <c r="I226" s="43"/>
      <c r="J226" s="43"/>
      <c r="K226" s="43"/>
    </row>
    <row r="227" spans="1:11" x14ac:dyDescent="0.25">
      <c r="A227" s="40"/>
      <c r="B227" s="41" t="s">
        <v>219</v>
      </c>
      <c r="C227" s="41"/>
      <c r="D227" s="42"/>
      <c r="E227" s="50" t="s">
        <v>22</v>
      </c>
      <c r="F227" s="50" t="s">
        <v>22</v>
      </c>
      <c r="G227" s="51" t="str">
        <f t="shared" si="4"/>
        <v>…</v>
      </c>
      <c r="H227" s="57" t="str">
        <f t="shared" si="4"/>
        <v>…</v>
      </c>
      <c r="I227" s="43"/>
      <c r="J227" s="43"/>
      <c r="K227" s="43"/>
    </row>
    <row r="228" spans="1:11" x14ac:dyDescent="0.25">
      <c r="A228" s="40"/>
      <c r="B228" s="54"/>
      <c r="C228" s="55" t="s">
        <v>219</v>
      </c>
      <c r="D228" s="56"/>
      <c r="E228" s="50" t="s">
        <v>24</v>
      </c>
      <c r="F228" s="50" t="s">
        <v>24</v>
      </c>
      <c r="G228" s="51" t="str">
        <f t="shared" si="4"/>
        <v>…</v>
      </c>
      <c r="H228" s="51" t="str">
        <f t="shared" si="4"/>
        <v>…</v>
      </c>
      <c r="I228" s="43"/>
      <c r="J228" s="43"/>
      <c r="K228" s="43"/>
    </row>
    <row r="229" spans="1:11" x14ac:dyDescent="0.25">
      <c r="A229" s="40"/>
      <c r="B229" s="54"/>
      <c r="C229" s="55" t="s">
        <v>220</v>
      </c>
      <c r="D229" s="56"/>
      <c r="E229" s="50" t="s">
        <v>24</v>
      </c>
      <c r="F229" s="50" t="s">
        <v>24</v>
      </c>
      <c r="G229" s="51" t="str">
        <f t="shared" si="4"/>
        <v>…</v>
      </c>
      <c r="H229" s="51" t="str">
        <f t="shared" si="4"/>
        <v>…</v>
      </c>
      <c r="I229" s="43"/>
      <c r="J229" s="43"/>
      <c r="K229" s="43"/>
    </row>
    <row r="230" spans="1:11" x14ac:dyDescent="0.25">
      <c r="A230" s="40"/>
      <c r="B230" s="54"/>
      <c r="C230" s="55" t="s">
        <v>221</v>
      </c>
      <c r="D230" s="56"/>
      <c r="E230" s="50" t="s">
        <v>24</v>
      </c>
      <c r="F230" s="50" t="s">
        <v>24</v>
      </c>
      <c r="G230" s="51" t="str">
        <f t="shared" si="4"/>
        <v>…</v>
      </c>
      <c r="H230" s="51" t="str">
        <f t="shared" si="4"/>
        <v>…</v>
      </c>
      <c r="I230" s="43"/>
      <c r="J230" s="43"/>
      <c r="K230" s="43"/>
    </row>
    <row r="231" spans="1:11" x14ac:dyDescent="0.25">
      <c r="A231" s="40"/>
      <c r="B231" s="41" t="s">
        <v>170</v>
      </c>
      <c r="C231" s="41"/>
      <c r="D231" s="42"/>
      <c r="E231" s="50" t="s">
        <v>22</v>
      </c>
      <c r="F231" s="50" t="s">
        <v>22</v>
      </c>
      <c r="G231" s="51" t="str">
        <f t="shared" si="4"/>
        <v>…</v>
      </c>
      <c r="H231" s="57" t="str">
        <f t="shared" si="4"/>
        <v>…</v>
      </c>
      <c r="I231" s="43"/>
      <c r="J231" s="43"/>
      <c r="K231" s="43"/>
    </row>
    <row r="232" spans="1:11" x14ac:dyDescent="0.25">
      <c r="A232" s="40"/>
      <c r="B232" s="54"/>
      <c r="C232" s="55" t="s">
        <v>222</v>
      </c>
      <c r="D232" s="56"/>
      <c r="E232" s="50" t="s">
        <v>24</v>
      </c>
      <c r="F232" s="50" t="s">
        <v>24</v>
      </c>
      <c r="G232" s="51" t="str">
        <f t="shared" si="4"/>
        <v>…</v>
      </c>
      <c r="H232" s="51" t="str">
        <f t="shared" si="4"/>
        <v>…</v>
      </c>
      <c r="I232" s="43"/>
      <c r="J232" s="43"/>
      <c r="K232" s="43"/>
    </row>
    <row r="233" spans="1:11" x14ac:dyDescent="0.25">
      <c r="A233" s="40"/>
      <c r="B233" s="54"/>
      <c r="C233" s="55" t="s">
        <v>223</v>
      </c>
      <c r="D233" s="56"/>
      <c r="E233" s="50" t="s">
        <v>24</v>
      </c>
      <c r="F233" s="50" t="s">
        <v>24</v>
      </c>
      <c r="G233" s="51" t="str">
        <f t="shared" si="4"/>
        <v>…</v>
      </c>
      <c r="H233" s="51" t="str">
        <f t="shared" si="4"/>
        <v>…</v>
      </c>
      <c r="I233" s="43"/>
      <c r="J233" s="43"/>
      <c r="K233" s="43"/>
    </row>
    <row r="234" spans="1:11" x14ac:dyDescent="0.25">
      <c r="A234" s="40"/>
      <c r="B234" s="54"/>
      <c r="C234" s="55" t="s">
        <v>224</v>
      </c>
      <c r="D234" s="56"/>
      <c r="E234" s="50" t="s">
        <v>24</v>
      </c>
      <c r="F234" s="50" t="s">
        <v>24</v>
      </c>
      <c r="G234" s="51" t="str">
        <f t="shared" si="4"/>
        <v>…</v>
      </c>
      <c r="H234" s="51" t="str">
        <f t="shared" si="4"/>
        <v>…</v>
      </c>
      <c r="I234" s="43"/>
      <c r="J234" s="43"/>
      <c r="K234" s="43"/>
    </row>
    <row r="235" spans="1:11" x14ac:dyDescent="0.25">
      <c r="A235" s="58"/>
      <c r="B235" s="59"/>
      <c r="C235" s="60" t="s">
        <v>225</v>
      </c>
      <c r="D235" s="61"/>
      <c r="E235" s="62" t="s">
        <v>24</v>
      </c>
      <c r="F235" s="62" t="s">
        <v>24</v>
      </c>
      <c r="G235" s="63" t="str">
        <f t="shared" si="4"/>
        <v>…</v>
      </c>
      <c r="H235" s="63" t="str">
        <f t="shared" si="4"/>
        <v>…</v>
      </c>
      <c r="I235" s="64"/>
      <c r="J235" s="64"/>
      <c r="K235" s="64"/>
    </row>
    <row r="236" spans="1:11" x14ac:dyDescent="0.25">
      <c r="A236" s="65"/>
      <c r="B236" s="65"/>
      <c r="C236" s="65"/>
      <c r="D236" s="65"/>
      <c r="E236" s="66"/>
      <c r="F236" s="66"/>
      <c r="G236" s="65"/>
      <c r="H236" s="67"/>
      <c r="I236" s="68"/>
    </row>
  </sheetData>
  <dataConsolidate/>
  <mergeCells count="15">
    <mergeCell ref="I13:K13"/>
    <mergeCell ref="A15:D15"/>
    <mergeCell ref="A6:B6"/>
    <mergeCell ref="C6:H6"/>
    <mergeCell ref="A7:B7"/>
    <mergeCell ref="C7:H7"/>
    <mergeCell ref="A13:D13"/>
    <mergeCell ref="E13:H13"/>
    <mergeCell ref="A5:B5"/>
    <mergeCell ref="C5:H5"/>
    <mergeCell ref="A1:K1"/>
    <mergeCell ref="A2:K2"/>
    <mergeCell ref="A3:H3"/>
    <mergeCell ref="A4:B4"/>
    <mergeCell ref="C4:H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3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20A1D-3BCB-4D88-B5E0-813E87FB19E8}">
  <sheetPr>
    <tabColor rgb="FFFFFF00"/>
  </sheetPr>
  <dimension ref="B2:W96"/>
  <sheetViews>
    <sheetView topLeftCell="B46" workbookViewId="0">
      <selection activeCell="J89" sqref="J89"/>
    </sheetView>
  </sheetViews>
  <sheetFormatPr baseColWidth="10" defaultRowHeight="15" x14ac:dyDescent="0.25"/>
  <cols>
    <col min="2" max="2" width="7.28515625" customWidth="1"/>
    <col min="3" max="3" width="13.140625" customWidth="1"/>
    <col min="4" max="4" width="20.28515625" customWidth="1"/>
    <col min="5" max="5" width="26.28515625" customWidth="1"/>
    <col min="7" max="7" width="4.7109375" customWidth="1"/>
    <col min="8" max="8" width="30.140625" customWidth="1"/>
    <col min="13" max="13" width="12.28515625" customWidth="1"/>
    <col min="14" max="14" width="7.5703125" bestFit="1" customWidth="1"/>
    <col min="15" max="15" width="8.140625" bestFit="1" customWidth="1"/>
    <col min="16" max="16" width="7.7109375" bestFit="1" customWidth="1"/>
    <col min="17" max="17" width="9.140625" bestFit="1" customWidth="1"/>
    <col min="18" max="23" width="6.140625" customWidth="1"/>
  </cols>
  <sheetData>
    <row r="2" spans="2:23" x14ac:dyDescent="0.25">
      <c r="B2" s="143" t="s">
        <v>389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2:23" ht="15.75" thickBot="1" x14ac:dyDescent="0.3">
      <c r="B3" s="79"/>
      <c r="C3" s="79"/>
      <c r="D3" s="80"/>
      <c r="E3" s="79"/>
      <c r="F3" s="81"/>
      <c r="G3" s="81"/>
      <c r="H3" s="81"/>
      <c r="I3" s="81"/>
      <c r="J3" s="81"/>
      <c r="K3" s="81"/>
      <c r="L3" s="81"/>
      <c r="M3" s="81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2:23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71" t="s">
        <v>388</v>
      </c>
      <c r="O4" s="169"/>
      <c r="P4" s="166" t="s">
        <v>235</v>
      </c>
      <c r="Q4" s="166"/>
      <c r="R4" s="169" t="s">
        <v>236</v>
      </c>
      <c r="S4" s="169"/>
      <c r="T4" s="169"/>
      <c r="U4" s="166" t="s">
        <v>237</v>
      </c>
      <c r="V4" s="166"/>
      <c r="W4" s="167"/>
    </row>
    <row r="5" spans="2:23" ht="34.5" customHeight="1" x14ac:dyDescent="0.25">
      <c r="B5" s="83" t="s">
        <v>238</v>
      </c>
      <c r="C5" s="83" t="s">
        <v>239</v>
      </c>
      <c r="D5" s="83" t="s">
        <v>240</v>
      </c>
      <c r="E5" s="83" t="s">
        <v>241</v>
      </c>
      <c r="F5" s="83" t="s">
        <v>242</v>
      </c>
      <c r="G5" s="84"/>
      <c r="H5" s="139" t="s">
        <v>243</v>
      </c>
      <c r="I5" s="139" t="s">
        <v>244</v>
      </c>
      <c r="J5" s="141" t="s">
        <v>245</v>
      </c>
      <c r="K5" s="141"/>
      <c r="L5" s="139" t="s">
        <v>246</v>
      </c>
      <c r="M5" s="141" t="s">
        <v>247</v>
      </c>
      <c r="N5" s="172" t="s">
        <v>248</v>
      </c>
      <c r="O5" s="170" t="s">
        <v>249</v>
      </c>
      <c r="P5" s="168" t="s">
        <v>250</v>
      </c>
      <c r="Q5" s="168" t="s">
        <v>251</v>
      </c>
      <c r="R5" s="170">
        <v>2021</v>
      </c>
      <c r="S5" s="170">
        <v>2022</v>
      </c>
      <c r="T5" s="170">
        <v>2023</v>
      </c>
      <c r="U5" s="168">
        <v>2021</v>
      </c>
      <c r="V5" s="168">
        <v>2022</v>
      </c>
      <c r="W5" s="168">
        <v>2023</v>
      </c>
    </row>
    <row r="6" spans="2:23" ht="22.5" customHeight="1" x14ac:dyDescent="0.25">
      <c r="B6" s="144" t="s">
        <v>252</v>
      </c>
      <c r="C6" s="145" t="s">
        <v>253</v>
      </c>
      <c r="D6" s="146" t="s">
        <v>254</v>
      </c>
      <c r="E6" s="148" t="s">
        <v>227</v>
      </c>
      <c r="F6" s="144" t="s">
        <v>255</v>
      </c>
      <c r="G6" s="85"/>
      <c r="H6" s="140"/>
      <c r="I6" s="140"/>
      <c r="J6" s="86" t="s">
        <v>256</v>
      </c>
      <c r="K6" s="86" t="s">
        <v>257</v>
      </c>
      <c r="L6" s="140"/>
      <c r="M6" s="142"/>
      <c r="N6" s="87">
        <f>COUNT(G7:G27)</f>
        <v>21</v>
      </c>
      <c r="O6" s="87">
        <f>COUNTIF(J7:J27,[1]Insumo!B35)</f>
        <v>3</v>
      </c>
      <c r="P6" s="87">
        <f t="shared" ref="P6" si="0">+N6-O6</f>
        <v>18</v>
      </c>
      <c r="Q6" s="88">
        <f t="shared" ref="Q6" si="1">+(1-(O6/N6))*100%</f>
        <v>0.85714285714285721</v>
      </c>
      <c r="R6" s="87">
        <f>O6+4</f>
        <v>7</v>
      </c>
      <c r="S6" s="87">
        <f>R6+4</f>
        <v>11</v>
      </c>
      <c r="T6" s="87">
        <f>S6+4</f>
        <v>15</v>
      </c>
      <c r="U6" s="88">
        <f>+(1-(R6/$N6))*100%</f>
        <v>0.66666666666666674</v>
      </c>
      <c r="V6" s="88">
        <f t="shared" ref="V6:W6" si="2">+(1-(S6/$N6))*100%</f>
        <v>0.47619047619047616</v>
      </c>
      <c r="W6" s="88">
        <f t="shared" si="2"/>
        <v>0.2857142857142857</v>
      </c>
    </row>
    <row r="7" spans="2:23" ht="16.5" customHeight="1" x14ac:dyDescent="0.25">
      <c r="B7" s="144"/>
      <c r="C7" s="145"/>
      <c r="D7" s="147"/>
      <c r="E7" s="148"/>
      <c r="F7" s="144"/>
      <c r="G7" s="89">
        <v>1</v>
      </c>
      <c r="H7" s="90" t="str">
        <f>[1]Insumo!B3</f>
        <v>Laboratorio de Masa LM</v>
      </c>
      <c r="I7" s="89" t="str">
        <f>[1]Insumo!E3</f>
        <v>Lima</v>
      </c>
      <c r="J7" s="91" t="s">
        <v>258</v>
      </c>
      <c r="K7" s="92"/>
      <c r="L7" s="89" t="s">
        <v>259</v>
      </c>
      <c r="M7" s="89" t="s">
        <v>259</v>
      </c>
      <c r="N7" s="93"/>
      <c r="O7" s="93"/>
      <c r="P7" s="93"/>
      <c r="Q7" s="94"/>
      <c r="R7" s="93"/>
      <c r="S7" s="93"/>
      <c r="T7" s="93"/>
      <c r="U7" s="95"/>
      <c r="V7" s="95"/>
      <c r="W7" s="95"/>
    </row>
    <row r="8" spans="2:23" ht="16.5" customHeight="1" x14ac:dyDescent="0.25">
      <c r="B8" s="144"/>
      <c r="C8" s="145"/>
      <c r="D8" s="147"/>
      <c r="E8" s="148"/>
      <c r="F8" s="144"/>
      <c r="G8" s="89">
        <v>2</v>
      </c>
      <c r="H8" s="90" t="str">
        <f>[1]Insumo!B4</f>
        <v>Laboratorio de Grandes masas GM</v>
      </c>
      <c r="I8" s="89" t="str">
        <f>[1]Insumo!E4</f>
        <v>Lima</v>
      </c>
      <c r="J8" s="92"/>
      <c r="K8" s="91" t="s">
        <v>258</v>
      </c>
      <c r="L8" s="89" t="s">
        <v>259</v>
      </c>
      <c r="M8" s="89" t="s">
        <v>259</v>
      </c>
      <c r="N8" s="93"/>
      <c r="O8" s="93"/>
      <c r="P8" s="93"/>
      <c r="Q8" s="94"/>
      <c r="R8" s="93"/>
      <c r="S8" s="93"/>
      <c r="T8" s="93"/>
      <c r="U8" s="95"/>
      <c r="V8" s="95"/>
      <c r="W8" s="95"/>
    </row>
    <row r="9" spans="2:23" ht="16.5" customHeight="1" x14ac:dyDescent="0.25">
      <c r="B9" s="144"/>
      <c r="C9" s="145"/>
      <c r="D9" s="147"/>
      <c r="E9" s="148"/>
      <c r="F9" s="144"/>
      <c r="G9" s="89">
        <v>3</v>
      </c>
      <c r="H9" s="90" t="str">
        <f>[1]Insumo!B6</f>
        <v>Laboratorio de Volumen y Densidad LVD</v>
      </c>
      <c r="I9" s="89" t="str">
        <f>[1]Insumo!E6</f>
        <v>Lima</v>
      </c>
      <c r="J9" s="91" t="s">
        <v>258</v>
      </c>
      <c r="K9" s="92"/>
      <c r="L9" s="89" t="s">
        <v>259</v>
      </c>
      <c r="M9" s="89" t="s">
        <v>259</v>
      </c>
      <c r="N9" s="93"/>
      <c r="O9" s="93"/>
      <c r="P9" s="93"/>
      <c r="Q9" s="94"/>
      <c r="R9" s="93"/>
      <c r="S9" s="93"/>
      <c r="T9" s="93"/>
      <c r="U9" s="95"/>
      <c r="V9" s="95"/>
      <c r="W9" s="95"/>
    </row>
    <row r="10" spans="2:23" ht="16.5" customHeight="1" x14ac:dyDescent="0.25">
      <c r="B10" s="144"/>
      <c r="C10" s="145"/>
      <c r="D10" s="147"/>
      <c r="E10" s="148"/>
      <c r="F10" s="144"/>
      <c r="G10" s="89">
        <v>4</v>
      </c>
      <c r="H10" s="90" t="str">
        <f>[1]Insumo!B7</f>
        <v>Laboratorio de Grandes Volumenes</v>
      </c>
      <c r="I10" s="89" t="str">
        <f>[1]Insumo!E7</f>
        <v>Lima</v>
      </c>
      <c r="J10" s="92"/>
      <c r="K10" s="91" t="s">
        <v>258</v>
      </c>
      <c r="L10" s="89" t="s">
        <v>259</v>
      </c>
      <c r="M10" s="89" t="s">
        <v>259</v>
      </c>
      <c r="N10" s="93"/>
      <c r="O10" s="93"/>
      <c r="P10" s="93"/>
      <c r="Q10" s="94"/>
      <c r="R10" s="93"/>
      <c r="S10" s="93"/>
      <c r="T10" s="93"/>
      <c r="U10" s="95"/>
      <c r="V10" s="95"/>
      <c r="W10" s="95"/>
    </row>
    <row r="11" spans="2:23" ht="16.5" customHeight="1" x14ac:dyDescent="0.25">
      <c r="B11" s="144"/>
      <c r="C11" s="145"/>
      <c r="D11" s="147"/>
      <c r="E11" s="148"/>
      <c r="F11" s="144"/>
      <c r="G11" s="89">
        <v>5</v>
      </c>
      <c r="H11" s="90" t="str">
        <f>[1]Insumo!B8</f>
        <v>Laboratorio de Longitud y Angulo LLA</v>
      </c>
      <c r="I11" s="89" t="str">
        <f>[1]Insumo!E8</f>
        <v>Lima</v>
      </c>
      <c r="J11" s="92"/>
      <c r="K11" s="91" t="s">
        <v>258</v>
      </c>
      <c r="L11" s="89" t="s">
        <v>259</v>
      </c>
      <c r="M11" s="89" t="s">
        <v>259</v>
      </c>
      <c r="N11" s="93"/>
      <c r="O11" s="93"/>
      <c r="P11" s="93"/>
      <c r="Q11" s="94"/>
      <c r="R11" s="93"/>
      <c r="S11" s="93"/>
      <c r="T11" s="93"/>
      <c r="U11" s="95"/>
      <c r="V11" s="95"/>
      <c r="W11" s="95"/>
    </row>
    <row r="12" spans="2:23" ht="16.5" customHeight="1" x14ac:dyDescent="0.25">
      <c r="B12" s="144"/>
      <c r="C12" s="145"/>
      <c r="D12" s="147"/>
      <c r="E12" s="148"/>
      <c r="F12" s="144"/>
      <c r="G12" s="89">
        <v>6</v>
      </c>
      <c r="H12" s="90" t="str">
        <f>[1]Insumo!B9</f>
        <v>Laboratorio de Cinta Metricas</v>
      </c>
      <c r="I12" s="89" t="str">
        <f>[1]Insumo!E9</f>
        <v>Lima</v>
      </c>
      <c r="J12" s="92"/>
      <c r="K12" s="91" t="s">
        <v>258</v>
      </c>
      <c r="L12" s="89" t="s">
        <v>259</v>
      </c>
      <c r="M12" s="89" t="s">
        <v>259</v>
      </c>
      <c r="N12" s="93"/>
      <c r="O12" s="93"/>
      <c r="P12" s="93"/>
      <c r="Q12" s="94"/>
      <c r="R12" s="93"/>
      <c r="S12" s="93"/>
      <c r="T12" s="93"/>
      <c r="U12" s="95"/>
      <c r="V12" s="95"/>
      <c r="W12" s="95"/>
    </row>
    <row r="13" spans="2:23" ht="16.5" customHeight="1" x14ac:dyDescent="0.25">
      <c r="B13" s="144"/>
      <c r="C13" s="145"/>
      <c r="D13" s="147"/>
      <c r="E13" s="148"/>
      <c r="F13" s="144"/>
      <c r="G13" s="89">
        <v>7</v>
      </c>
      <c r="H13" s="90" t="str">
        <f>[1]Insumo!B10</f>
        <v>Laboratorio de Fuerza y Presion</v>
      </c>
      <c r="I13" s="89" t="str">
        <f>[1]Insumo!E10</f>
        <v>Lima</v>
      </c>
      <c r="J13" s="92"/>
      <c r="K13" s="91" t="s">
        <v>258</v>
      </c>
      <c r="L13" s="89" t="s">
        <v>259</v>
      </c>
      <c r="M13" s="89" t="s">
        <v>259</v>
      </c>
      <c r="N13" s="93"/>
      <c r="O13" s="93"/>
      <c r="P13" s="93"/>
      <c r="Q13" s="94"/>
      <c r="R13" s="93"/>
      <c r="S13" s="93"/>
      <c r="T13" s="93"/>
      <c r="U13" s="95"/>
      <c r="V13" s="95"/>
      <c r="W13" s="95"/>
    </row>
    <row r="14" spans="2:23" ht="16.5" customHeight="1" x14ac:dyDescent="0.25">
      <c r="B14" s="144"/>
      <c r="C14" s="145"/>
      <c r="D14" s="147"/>
      <c r="E14" s="148"/>
      <c r="F14" s="144"/>
      <c r="G14" s="89">
        <v>8</v>
      </c>
      <c r="H14" s="90" t="str">
        <f>[1]Insumo!B11</f>
        <v>Laboratorio de Flujo de Gases LFG</v>
      </c>
      <c r="I14" s="89" t="str">
        <f>[1]Insumo!E11</f>
        <v>Lima</v>
      </c>
      <c r="J14" s="92"/>
      <c r="K14" s="91" t="s">
        <v>258</v>
      </c>
      <c r="L14" s="89" t="s">
        <v>259</v>
      </c>
      <c r="M14" s="89" t="s">
        <v>259</v>
      </c>
      <c r="N14" s="93"/>
      <c r="O14" s="93"/>
      <c r="P14" s="93"/>
      <c r="Q14" s="94"/>
      <c r="R14" s="93"/>
      <c r="S14" s="93"/>
      <c r="T14" s="93"/>
      <c r="U14" s="95"/>
      <c r="V14" s="95"/>
      <c r="W14" s="95"/>
    </row>
    <row r="15" spans="2:23" ht="16.5" customHeight="1" x14ac:dyDescent="0.25">
      <c r="B15" s="144"/>
      <c r="C15" s="145"/>
      <c r="D15" s="147"/>
      <c r="E15" s="148"/>
      <c r="F15" s="144"/>
      <c r="G15" s="89">
        <v>9</v>
      </c>
      <c r="H15" s="90" t="str">
        <f>[1]Insumo!B12</f>
        <v>Laboratorio de Flujo de Liquidos LFL</v>
      </c>
      <c r="I15" s="89" t="str">
        <f>[1]Insumo!E12</f>
        <v>Lima</v>
      </c>
      <c r="J15" s="92"/>
      <c r="K15" s="91" t="s">
        <v>258</v>
      </c>
      <c r="L15" s="89" t="s">
        <v>259</v>
      </c>
      <c r="M15" s="89" t="s">
        <v>259</v>
      </c>
      <c r="N15" s="93"/>
      <c r="O15" s="93"/>
      <c r="P15" s="93"/>
      <c r="Q15" s="94"/>
      <c r="R15" s="93"/>
      <c r="S15" s="93"/>
      <c r="T15" s="93"/>
      <c r="U15" s="95"/>
      <c r="V15" s="95"/>
      <c r="W15" s="95"/>
    </row>
    <row r="16" spans="2:23" ht="16.5" customHeight="1" x14ac:dyDescent="0.25">
      <c r="B16" s="144"/>
      <c r="C16" s="145"/>
      <c r="D16" s="147"/>
      <c r="E16" s="148"/>
      <c r="F16" s="144"/>
      <c r="G16" s="89">
        <v>10</v>
      </c>
      <c r="H16" s="90" t="str">
        <f>[1]Insumo!B13</f>
        <v>Laboratorio de Quimica Organica</v>
      </c>
      <c r="I16" s="89" t="str">
        <f>[1]Insumo!E13</f>
        <v>Lima</v>
      </c>
      <c r="J16" s="92"/>
      <c r="K16" s="91" t="s">
        <v>258</v>
      </c>
      <c r="L16" s="89" t="s">
        <v>259</v>
      </c>
      <c r="M16" s="89" t="s">
        <v>259</v>
      </c>
      <c r="N16" s="93"/>
      <c r="O16" s="93"/>
      <c r="P16" s="93"/>
      <c r="Q16" s="94"/>
      <c r="R16" s="93"/>
      <c r="S16" s="93"/>
      <c r="T16" s="93"/>
      <c r="U16" s="95"/>
      <c r="V16" s="95"/>
      <c r="W16" s="95"/>
    </row>
    <row r="17" spans="2:23" ht="16.5" customHeight="1" x14ac:dyDescent="0.25">
      <c r="B17" s="144"/>
      <c r="C17" s="145"/>
      <c r="D17" s="147"/>
      <c r="E17" s="148"/>
      <c r="F17" s="144"/>
      <c r="G17" s="89">
        <v>11</v>
      </c>
      <c r="H17" s="90" t="str">
        <f>[1]Insumo!B14</f>
        <v>Laboratorio de Quimica Inorganica</v>
      </c>
      <c r="I17" s="89" t="str">
        <f>[1]Insumo!E14</f>
        <v>Lima</v>
      </c>
      <c r="J17" s="92"/>
      <c r="K17" s="91" t="s">
        <v>258</v>
      </c>
      <c r="L17" s="89" t="s">
        <v>259</v>
      </c>
      <c r="M17" s="89" t="s">
        <v>259</v>
      </c>
      <c r="N17" s="93"/>
      <c r="O17" s="93"/>
      <c r="P17" s="93"/>
      <c r="Q17" s="94"/>
      <c r="R17" s="93"/>
      <c r="S17" s="93"/>
      <c r="T17" s="93"/>
      <c r="U17" s="95"/>
      <c r="V17" s="95"/>
      <c r="W17" s="95"/>
    </row>
    <row r="18" spans="2:23" ht="16.5" customHeight="1" x14ac:dyDescent="0.25">
      <c r="B18" s="144"/>
      <c r="C18" s="145"/>
      <c r="D18" s="147"/>
      <c r="E18" s="148"/>
      <c r="F18" s="144"/>
      <c r="G18" s="89">
        <v>12</v>
      </c>
      <c r="H18" s="90" t="str">
        <f>[1]Insumo!B15</f>
        <v>Laboratorio de Electroquimica</v>
      </c>
      <c r="I18" s="89" t="str">
        <f>[1]Insumo!E15</f>
        <v>Lima</v>
      </c>
      <c r="J18" s="92"/>
      <c r="K18" s="91" t="s">
        <v>258</v>
      </c>
      <c r="L18" s="89" t="s">
        <v>259</v>
      </c>
      <c r="M18" s="89" t="s">
        <v>259</v>
      </c>
      <c r="N18" s="93"/>
      <c r="O18" s="93"/>
      <c r="P18" s="93"/>
      <c r="Q18" s="94"/>
      <c r="R18" s="93"/>
      <c r="S18" s="93"/>
      <c r="T18" s="93"/>
      <c r="U18" s="95"/>
      <c r="V18" s="95"/>
      <c r="W18" s="95"/>
    </row>
    <row r="19" spans="2:23" ht="16.5" customHeight="1" x14ac:dyDescent="0.25">
      <c r="B19" s="144"/>
      <c r="C19" s="145"/>
      <c r="D19" s="147"/>
      <c r="E19" s="148"/>
      <c r="F19" s="144"/>
      <c r="G19" s="89">
        <v>13</v>
      </c>
      <c r="H19" s="90" t="str">
        <f>[1]Insumo!B16</f>
        <v>Laboratorio de energia y potencia LE</v>
      </c>
      <c r="I19" s="89" t="str">
        <f>[1]Insumo!E16</f>
        <v>Lima</v>
      </c>
      <c r="J19" s="91" t="s">
        <v>258</v>
      </c>
      <c r="K19" s="92"/>
      <c r="L19" s="89" t="s">
        <v>259</v>
      </c>
      <c r="M19" s="89" t="s">
        <v>259</v>
      </c>
      <c r="N19" s="93"/>
      <c r="O19" s="93"/>
      <c r="P19" s="93"/>
      <c r="Q19" s="94"/>
      <c r="R19" s="93"/>
      <c r="S19" s="93"/>
      <c r="T19" s="93"/>
      <c r="U19" s="95"/>
      <c r="V19" s="95"/>
      <c r="W19" s="95"/>
    </row>
    <row r="20" spans="2:23" ht="16.5" customHeight="1" x14ac:dyDescent="0.25">
      <c r="B20" s="144"/>
      <c r="C20" s="145"/>
      <c r="D20" s="147"/>
      <c r="E20" s="148"/>
      <c r="F20" s="144"/>
      <c r="G20" s="89">
        <v>14</v>
      </c>
      <c r="H20" s="90" t="str">
        <f>[1]Insumo!B17</f>
        <v>Laboratorio de Acustica LAC</v>
      </c>
      <c r="I20" s="89" t="str">
        <f>[1]Insumo!E17</f>
        <v>Lima</v>
      </c>
      <c r="J20" s="92"/>
      <c r="K20" s="91" t="s">
        <v>258</v>
      </c>
      <c r="L20" s="89" t="s">
        <v>259</v>
      </c>
      <c r="M20" s="89" t="s">
        <v>259</v>
      </c>
      <c r="N20" s="93"/>
      <c r="O20" s="93"/>
      <c r="P20" s="93"/>
      <c r="Q20" s="94"/>
      <c r="R20" s="93"/>
      <c r="S20" s="93"/>
      <c r="T20" s="93"/>
      <c r="U20" s="95"/>
      <c r="V20" s="95"/>
      <c r="W20" s="95"/>
    </row>
    <row r="21" spans="2:23" ht="16.5" customHeight="1" x14ac:dyDescent="0.25">
      <c r="B21" s="144"/>
      <c r="C21" s="145"/>
      <c r="D21" s="147"/>
      <c r="E21" s="148"/>
      <c r="F21" s="144"/>
      <c r="G21" s="89">
        <v>15</v>
      </c>
      <c r="H21" s="90" t="str">
        <f>[1]Insumo!B18</f>
        <v>Laboratorio de Tiempo y Frecuencia LTF</v>
      </c>
      <c r="I21" s="89" t="str">
        <f>[1]Insumo!E18</f>
        <v>Lima</v>
      </c>
      <c r="J21" s="92"/>
      <c r="K21" s="91" t="s">
        <v>258</v>
      </c>
      <c r="L21" s="89" t="s">
        <v>259</v>
      </c>
      <c r="M21" s="89" t="s">
        <v>259</v>
      </c>
      <c r="N21" s="93"/>
      <c r="O21" s="93"/>
      <c r="P21" s="93"/>
      <c r="Q21" s="94"/>
      <c r="R21" s="93"/>
      <c r="S21" s="93"/>
      <c r="T21" s="93"/>
      <c r="U21" s="95"/>
      <c r="V21" s="95"/>
      <c r="W21" s="95"/>
    </row>
    <row r="22" spans="2:23" ht="16.5" customHeight="1" x14ac:dyDescent="0.25">
      <c r="B22" s="144"/>
      <c r="C22" s="145"/>
      <c r="D22" s="147"/>
      <c r="E22" s="148"/>
      <c r="F22" s="144"/>
      <c r="G22" s="89">
        <v>16</v>
      </c>
      <c r="H22" s="90" t="str">
        <f>[1]Insumo!B19</f>
        <v>Laboratorio AC/DC</v>
      </c>
      <c r="I22" s="89" t="str">
        <f>[1]Insumo!E19</f>
        <v>Lima</v>
      </c>
      <c r="J22" s="92"/>
      <c r="K22" s="91" t="s">
        <v>258</v>
      </c>
      <c r="L22" s="89" t="s">
        <v>259</v>
      </c>
      <c r="M22" s="89" t="s">
        <v>259</v>
      </c>
      <c r="N22" s="93"/>
      <c r="O22" s="93"/>
      <c r="P22" s="93"/>
      <c r="Q22" s="94"/>
      <c r="R22" s="93"/>
      <c r="S22" s="93"/>
      <c r="T22" s="93"/>
      <c r="U22" s="95"/>
      <c r="V22" s="95"/>
      <c r="W22" s="95"/>
    </row>
    <row r="23" spans="2:23" ht="16.5" customHeight="1" x14ac:dyDescent="0.25">
      <c r="B23" s="144"/>
      <c r="C23" s="145"/>
      <c r="D23" s="147"/>
      <c r="E23" s="148"/>
      <c r="F23" s="144"/>
      <c r="G23" s="89">
        <v>17</v>
      </c>
      <c r="H23" s="90" t="str">
        <f>[1]Insumo!B20</f>
        <v>Laboratorio de Termometría</v>
      </c>
      <c r="I23" s="89" t="str">
        <f>[1]Insumo!E20</f>
        <v>Lima</v>
      </c>
      <c r="J23" s="92"/>
      <c r="K23" s="91" t="s">
        <v>258</v>
      </c>
      <c r="L23" s="89" t="s">
        <v>259</v>
      </c>
      <c r="M23" s="89" t="s">
        <v>259</v>
      </c>
      <c r="N23" s="93"/>
      <c r="O23" s="93"/>
      <c r="P23" s="93"/>
      <c r="Q23" s="94"/>
      <c r="R23" s="93"/>
      <c r="S23" s="93"/>
      <c r="T23" s="93"/>
      <c r="U23" s="95"/>
      <c r="V23" s="95"/>
      <c r="W23" s="95"/>
    </row>
    <row r="24" spans="2:23" ht="16.5" customHeight="1" x14ac:dyDescent="0.25">
      <c r="B24" s="144"/>
      <c r="C24" s="145"/>
      <c r="D24" s="147"/>
      <c r="E24" s="148"/>
      <c r="F24" s="144"/>
      <c r="G24" s="89">
        <v>18</v>
      </c>
      <c r="H24" s="90" t="str">
        <f>[1]Insumo!B21</f>
        <v>Laboratorio de Higrometría</v>
      </c>
      <c r="I24" s="89" t="str">
        <f>[1]Insumo!E21</f>
        <v>Lima</v>
      </c>
      <c r="J24" s="92"/>
      <c r="K24" s="91" t="s">
        <v>258</v>
      </c>
      <c r="L24" s="89" t="s">
        <v>259</v>
      </c>
      <c r="M24" s="89" t="s">
        <v>259</v>
      </c>
      <c r="N24" s="93"/>
      <c r="O24" s="93"/>
      <c r="P24" s="93"/>
      <c r="Q24" s="94"/>
      <c r="R24" s="93"/>
      <c r="S24" s="93"/>
      <c r="T24" s="93"/>
      <c r="U24" s="95"/>
      <c r="V24" s="95"/>
      <c r="W24" s="95"/>
    </row>
    <row r="25" spans="2:23" ht="16.5" customHeight="1" x14ac:dyDescent="0.25">
      <c r="B25" s="144"/>
      <c r="C25" s="145"/>
      <c r="D25" s="147"/>
      <c r="E25" s="148"/>
      <c r="F25" s="144"/>
      <c r="G25" s="89">
        <v>19</v>
      </c>
      <c r="H25" s="90" t="str">
        <f>[1]Insumo!B22</f>
        <v>Laboratorio Itinerante 1</v>
      </c>
      <c r="I25" s="89" t="str">
        <f>[1]Insumo!E22</f>
        <v>Trujillo</v>
      </c>
      <c r="J25" s="96"/>
      <c r="K25" s="91" t="s">
        <v>258</v>
      </c>
      <c r="L25" s="89" t="s">
        <v>259</v>
      </c>
      <c r="M25" s="89" t="s">
        <v>259</v>
      </c>
      <c r="N25" s="93"/>
      <c r="O25" s="93"/>
      <c r="P25" s="93"/>
      <c r="Q25" s="94"/>
      <c r="R25" s="93"/>
      <c r="S25" s="93"/>
      <c r="T25" s="93"/>
      <c r="U25" s="95"/>
      <c r="V25" s="95"/>
      <c r="W25" s="95"/>
    </row>
    <row r="26" spans="2:23" ht="15.75" x14ac:dyDescent="0.25">
      <c r="B26" s="144"/>
      <c r="C26" s="145"/>
      <c r="D26" s="147"/>
      <c r="E26" s="148"/>
      <c r="F26" s="144"/>
      <c r="G26" s="89">
        <v>20</v>
      </c>
      <c r="H26" s="90" t="str">
        <f>[1]Insumo!B23</f>
        <v>Laboratorio Itinerante 2</v>
      </c>
      <c r="I26" s="89" t="str">
        <f>[1]Insumo!E23</f>
        <v>Tarapoto</v>
      </c>
      <c r="J26" s="96"/>
      <c r="K26" s="91" t="s">
        <v>258</v>
      </c>
      <c r="L26" s="89" t="s">
        <v>259</v>
      </c>
      <c r="M26" s="89" t="s">
        <v>259</v>
      </c>
      <c r="N26" s="93"/>
      <c r="O26" s="93"/>
      <c r="P26" s="93"/>
      <c r="Q26" s="94"/>
      <c r="R26" s="93"/>
      <c r="S26" s="93"/>
      <c r="T26" s="93"/>
      <c r="U26" s="95"/>
      <c r="V26" s="95"/>
      <c r="W26" s="95"/>
    </row>
    <row r="27" spans="2:23" ht="15.75" x14ac:dyDescent="0.25">
      <c r="B27" s="144"/>
      <c r="C27" s="145"/>
      <c r="D27" s="147"/>
      <c r="E27" s="148"/>
      <c r="F27" s="144"/>
      <c r="G27" s="89">
        <v>21</v>
      </c>
      <c r="H27" s="90" t="str">
        <f>[1]Insumo!B25</f>
        <v>Laboratorio de Radiaciones</v>
      </c>
      <c r="I27" s="97" t="str">
        <f>I24</f>
        <v>Lima</v>
      </c>
      <c r="J27" s="97"/>
      <c r="K27" s="91" t="s">
        <v>258</v>
      </c>
      <c r="L27" s="89" t="s">
        <v>259</v>
      </c>
      <c r="M27" s="89" t="s">
        <v>259</v>
      </c>
      <c r="N27" s="93"/>
      <c r="O27" s="93"/>
      <c r="P27" s="93"/>
      <c r="Q27" s="94"/>
      <c r="R27" s="93"/>
      <c r="S27" s="93"/>
      <c r="T27" s="93"/>
      <c r="U27" s="95"/>
      <c r="V27" s="95"/>
      <c r="W27" s="95"/>
    </row>
    <row r="28" spans="2:23" ht="42" customHeight="1" x14ac:dyDescent="0.25">
      <c r="B28" s="144"/>
      <c r="C28" s="145"/>
      <c r="D28" s="147"/>
      <c r="E28" s="149" t="s">
        <v>228</v>
      </c>
      <c r="F28" s="151" t="s">
        <v>260</v>
      </c>
      <c r="G28" s="97"/>
      <c r="H28" s="153" t="str">
        <f>+[1]Insumo!M1</f>
        <v>NOMBRE DE LA UNIDAD PRODUCTORA</v>
      </c>
      <c r="I28" s="153" t="s">
        <v>244</v>
      </c>
      <c r="J28" s="142" t="s">
        <v>261</v>
      </c>
      <c r="K28" s="155"/>
      <c r="L28" s="153" t="s">
        <v>246</v>
      </c>
      <c r="M28" s="156" t="s">
        <v>247</v>
      </c>
      <c r="N28" s="172" t="s">
        <v>248</v>
      </c>
      <c r="O28" s="170" t="s">
        <v>249</v>
      </c>
      <c r="P28" s="168" t="s">
        <v>250</v>
      </c>
      <c r="Q28" s="168" t="s">
        <v>251</v>
      </c>
      <c r="R28" s="170">
        <v>2021</v>
      </c>
      <c r="S28" s="170">
        <v>2022</v>
      </c>
      <c r="T28" s="170">
        <v>2023</v>
      </c>
      <c r="U28" s="168">
        <v>2021</v>
      </c>
      <c r="V28" s="168">
        <v>2022</v>
      </c>
      <c r="W28" s="168">
        <v>2023</v>
      </c>
    </row>
    <row r="29" spans="2:23" ht="42" customHeight="1" x14ac:dyDescent="0.25">
      <c r="B29" s="144"/>
      <c r="C29" s="145"/>
      <c r="D29" s="147"/>
      <c r="E29" s="150"/>
      <c r="F29" s="152"/>
      <c r="G29" s="97"/>
      <c r="H29" s="154"/>
      <c r="I29" s="154"/>
      <c r="J29" s="86" t="s">
        <v>256</v>
      </c>
      <c r="K29" s="86" t="s">
        <v>257</v>
      </c>
      <c r="L29" s="154"/>
      <c r="M29" s="157"/>
      <c r="N29" s="87">
        <f>COUNT(G30:G96)</f>
        <v>67</v>
      </c>
      <c r="O29" s="87">
        <f>COUNTIF(J30:J96,[1]Insumo!B35)</f>
        <v>5</v>
      </c>
      <c r="P29" s="87">
        <f t="shared" ref="P29" si="3">+N29-O29</f>
        <v>62</v>
      </c>
      <c r="Q29" s="98">
        <f t="shared" ref="Q29" si="4">+(1-(O29/N29))*100%</f>
        <v>0.92537313432835822</v>
      </c>
      <c r="R29" s="87">
        <f>O29+5</f>
        <v>10</v>
      </c>
      <c r="S29" s="87">
        <f>R29+5</f>
        <v>15</v>
      </c>
      <c r="T29" s="87">
        <f>S29+5</f>
        <v>20</v>
      </c>
      <c r="U29" s="98">
        <f>+(1-(R29/$N29))*100%</f>
        <v>0.85074626865671643</v>
      </c>
      <c r="V29" s="98">
        <f t="shared" ref="V29:W29" si="5">+(1-(S29/$N29))*100%</f>
        <v>0.77611940298507465</v>
      </c>
      <c r="W29" s="98">
        <f t="shared" si="5"/>
        <v>0.70149253731343286</v>
      </c>
    </row>
    <row r="30" spans="2:23" ht="15.75" x14ac:dyDescent="0.25">
      <c r="B30" s="144"/>
      <c r="C30" s="145"/>
      <c r="D30" s="147"/>
      <c r="E30" s="150"/>
      <c r="F30" s="152"/>
      <c r="G30" s="97">
        <v>1</v>
      </c>
      <c r="H30" s="99" t="str">
        <f>[1]Insumo!M3</f>
        <v>Microvolúmenes</v>
      </c>
      <c r="I30" s="97" t="s">
        <v>262</v>
      </c>
      <c r="J30" s="92"/>
      <c r="K30" s="91" t="s">
        <v>258</v>
      </c>
      <c r="L30" s="89" t="s">
        <v>259</v>
      </c>
      <c r="M30" s="97" t="s">
        <v>259</v>
      </c>
      <c r="N30" s="100"/>
      <c r="O30" s="97"/>
      <c r="P30" s="97"/>
      <c r="Q30" s="101"/>
      <c r="R30" s="97"/>
      <c r="S30" s="97"/>
      <c r="T30" s="97"/>
      <c r="U30" s="102"/>
      <c r="V30" s="102"/>
      <c r="W30" s="103"/>
    </row>
    <row r="31" spans="2:23" ht="15.75" x14ac:dyDescent="0.25">
      <c r="B31" s="144"/>
      <c r="C31" s="145"/>
      <c r="D31" s="147"/>
      <c r="E31" s="150"/>
      <c r="F31" s="152"/>
      <c r="G31" s="97">
        <v>2</v>
      </c>
      <c r="H31" s="99" t="str">
        <f>[1]Insumo!M4</f>
        <v>Medidores Volumétricos Patrones</v>
      </c>
      <c r="I31" s="97" t="s">
        <v>262</v>
      </c>
      <c r="J31" s="91" t="s">
        <v>258</v>
      </c>
      <c r="K31" s="92"/>
      <c r="L31" s="89" t="s">
        <v>259</v>
      </c>
      <c r="M31" s="104" t="s">
        <v>259</v>
      </c>
      <c r="N31" s="100"/>
      <c r="O31" s="97"/>
      <c r="P31" s="97"/>
      <c r="Q31" s="101"/>
      <c r="R31" s="97"/>
      <c r="S31" s="97"/>
      <c r="T31" s="97"/>
      <c r="U31" s="102"/>
      <c r="V31" s="102"/>
      <c r="W31" s="103"/>
    </row>
    <row r="32" spans="2:23" ht="15.75" x14ac:dyDescent="0.25">
      <c r="B32" s="144"/>
      <c r="C32" s="145"/>
      <c r="D32" s="147"/>
      <c r="E32" s="150"/>
      <c r="F32" s="152"/>
      <c r="G32" s="97">
        <v>3</v>
      </c>
      <c r="H32" s="99" t="str">
        <f>[1]Insumo!M5</f>
        <v>Densidad</v>
      </c>
      <c r="I32" s="97" t="s">
        <v>262</v>
      </c>
      <c r="J32" s="92"/>
      <c r="K32" s="91" t="s">
        <v>258</v>
      </c>
      <c r="L32" s="89" t="s">
        <v>259</v>
      </c>
      <c r="M32" s="104" t="s">
        <v>259</v>
      </c>
      <c r="N32" s="100"/>
      <c r="O32" s="97"/>
      <c r="P32" s="97"/>
      <c r="Q32" s="101"/>
      <c r="R32" s="97"/>
      <c r="S32" s="97"/>
      <c r="T32" s="97"/>
      <c r="U32" s="102"/>
      <c r="V32" s="102"/>
      <c r="W32" s="103"/>
    </row>
    <row r="33" spans="2:23" ht="15.75" x14ac:dyDescent="0.25">
      <c r="B33" s="144"/>
      <c r="C33" s="145"/>
      <c r="D33" s="147"/>
      <c r="E33" s="150"/>
      <c r="F33" s="152"/>
      <c r="G33" s="97">
        <v>4</v>
      </c>
      <c r="H33" s="99" t="str">
        <f>[1]Insumo!M6</f>
        <v>Viscosidad</v>
      </c>
      <c r="I33" s="97" t="s">
        <v>262</v>
      </c>
      <c r="J33" s="92"/>
      <c r="K33" s="91" t="s">
        <v>258</v>
      </c>
      <c r="L33" s="89" t="s">
        <v>259</v>
      </c>
      <c r="M33" s="104" t="s">
        <v>259</v>
      </c>
      <c r="N33" s="100"/>
      <c r="O33" s="97"/>
      <c r="P33" s="97"/>
      <c r="Q33" s="101"/>
      <c r="R33" s="97"/>
      <c r="S33" s="97"/>
      <c r="T33" s="97"/>
      <c r="U33" s="102"/>
      <c r="V33" s="102"/>
      <c r="W33" s="103"/>
    </row>
    <row r="34" spans="2:23" ht="15.75" x14ac:dyDescent="0.25">
      <c r="B34" s="144"/>
      <c r="C34" s="145"/>
      <c r="D34" s="147"/>
      <c r="E34" s="150"/>
      <c r="F34" s="152"/>
      <c r="G34" s="97">
        <v>5</v>
      </c>
      <c r="H34" s="99" t="str">
        <f>[1]Insumo!M7</f>
        <v>Patrones y calibres dimensionales</v>
      </c>
      <c r="I34" s="97" t="s">
        <v>262</v>
      </c>
      <c r="J34" s="92"/>
      <c r="K34" s="91" t="s">
        <v>258</v>
      </c>
      <c r="L34" s="89" t="s">
        <v>259</v>
      </c>
      <c r="M34" s="104" t="s">
        <v>259</v>
      </c>
      <c r="N34" s="100"/>
      <c r="O34" s="97"/>
      <c r="P34" s="97"/>
      <c r="Q34" s="101"/>
      <c r="R34" s="97"/>
      <c r="S34" s="97"/>
      <c r="T34" s="97"/>
      <c r="U34" s="102"/>
      <c r="V34" s="102"/>
      <c r="W34" s="103"/>
    </row>
    <row r="35" spans="2:23" ht="15.75" x14ac:dyDescent="0.25">
      <c r="B35" s="144"/>
      <c r="C35" s="145"/>
      <c r="D35" s="147"/>
      <c r="E35" s="150"/>
      <c r="F35" s="152"/>
      <c r="G35" s="97">
        <v>6</v>
      </c>
      <c r="H35" s="99" t="str">
        <f>[1]Insumo!M8</f>
        <v>Micrometrología dimensional</v>
      </c>
      <c r="I35" s="97" t="s">
        <v>262</v>
      </c>
      <c r="J35" s="92"/>
      <c r="K35" s="91" t="s">
        <v>258</v>
      </c>
      <c r="L35" s="89" t="s">
        <v>259</v>
      </c>
      <c r="M35" s="104" t="s">
        <v>259</v>
      </c>
      <c r="N35" s="100"/>
      <c r="O35" s="97"/>
      <c r="P35" s="97"/>
      <c r="Q35" s="101"/>
      <c r="R35" s="97"/>
      <c r="S35" s="97"/>
      <c r="T35" s="97"/>
      <c r="U35" s="102"/>
      <c r="V35" s="102"/>
      <c r="W35" s="103"/>
    </row>
    <row r="36" spans="2:23" ht="15.75" x14ac:dyDescent="0.25">
      <c r="B36" s="144"/>
      <c r="C36" s="145"/>
      <c r="D36" s="147"/>
      <c r="E36" s="150"/>
      <c r="F36" s="152"/>
      <c r="G36" s="97">
        <v>7</v>
      </c>
      <c r="H36" s="99" t="str">
        <f>[1]Insumo!M9</f>
        <v>Mecanica de Acabado superficial</v>
      </c>
      <c r="I36" s="97" t="s">
        <v>262</v>
      </c>
      <c r="J36" s="92"/>
      <c r="K36" s="91" t="s">
        <v>258</v>
      </c>
      <c r="L36" s="89" t="s">
        <v>259</v>
      </c>
      <c r="M36" s="104" t="s">
        <v>259</v>
      </c>
      <c r="N36" s="100"/>
      <c r="O36" s="97"/>
      <c r="P36" s="97"/>
      <c r="Q36" s="101"/>
      <c r="R36" s="97"/>
      <c r="S36" s="97"/>
      <c r="T36" s="97"/>
      <c r="U36" s="102"/>
      <c r="V36" s="102"/>
      <c r="W36" s="103"/>
    </row>
    <row r="37" spans="2:23" ht="15.75" x14ac:dyDescent="0.25">
      <c r="B37" s="144"/>
      <c r="C37" s="145"/>
      <c r="D37" s="147"/>
      <c r="E37" s="150"/>
      <c r="F37" s="152"/>
      <c r="G37" s="97">
        <v>8</v>
      </c>
      <c r="H37" s="99" t="str">
        <f>[1]Insumo!M10</f>
        <v>Bloques patrón de longitud</v>
      </c>
      <c r="I37" s="97" t="s">
        <v>262</v>
      </c>
      <c r="J37" s="92"/>
      <c r="K37" s="91" t="s">
        <v>258</v>
      </c>
      <c r="L37" s="89" t="s">
        <v>259</v>
      </c>
      <c r="M37" s="104" t="s">
        <v>259</v>
      </c>
      <c r="N37" s="100"/>
      <c r="O37" s="97"/>
      <c r="P37" s="97"/>
      <c r="Q37" s="101"/>
      <c r="R37" s="97"/>
      <c r="S37" s="97"/>
      <c r="T37" s="97"/>
      <c r="U37" s="102"/>
      <c r="V37" s="102"/>
      <c r="W37" s="103"/>
    </row>
    <row r="38" spans="2:23" ht="15.75" x14ac:dyDescent="0.25">
      <c r="B38" s="144"/>
      <c r="C38" s="145"/>
      <c r="D38" s="147"/>
      <c r="E38" s="150"/>
      <c r="F38" s="152"/>
      <c r="G38" s="97">
        <v>9</v>
      </c>
      <c r="H38" s="99" t="str">
        <f>[1]Insumo!M11</f>
        <v>Interferometría láser</v>
      </c>
      <c r="I38" s="97" t="s">
        <v>262</v>
      </c>
      <c r="J38" s="92"/>
      <c r="K38" s="91" t="s">
        <v>258</v>
      </c>
      <c r="L38" s="89" t="s">
        <v>259</v>
      </c>
      <c r="M38" s="104" t="s">
        <v>259</v>
      </c>
      <c r="N38" s="100"/>
      <c r="O38" s="97"/>
      <c r="P38" s="97"/>
      <c r="Q38" s="101"/>
      <c r="R38" s="97"/>
      <c r="S38" s="97"/>
      <c r="T38" s="97"/>
      <c r="U38" s="102"/>
      <c r="V38" s="102"/>
      <c r="W38" s="103"/>
    </row>
    <row r="39" spans="2:23" ht="15.75" x14ac:dyDescent="0.25">
      <c r="B39" s="144"/>
      <c r="C39" s="145"/>
      <c r="D39" s="147"/>
      <c r="E39" s="150"/>
      <c r="F39" s="152"/>
      <c r="G39" s="97">
        <v>10</v>
      </c>
      <c r="H39" s="99" t="str">
        <f>[1]Insumo!M12</f>
        <v>ángulo</v>
      </c>
      <c r="I39" s="97" t="s">
        <v>262</v>
      </c>
      <c r="J39" s="92"/>
      <c r="K39" s="91" t="s">
        <v>258</v>
      </c>
      <c r="L39" s="89" t="s">
        <v>259</v>
      </c>
      <c r="M39" s="104" t="s">
        <v>259</v>
      </c>
      <c r="N39" s="100"/>
      <c r="O39" s="97"/>
      <c r="P39" s="97"/>
      <c r="Q39" s="101"/>
      <c r="R39" s="97"/>
      <c r="S39" s="97"/>
      <c r="T39" s="97"/>
      <c r="U39" s="102"/>
      <c r="V39" s="102"/>
      <c r="W39" s="103"/>
    </row>
    <row r="40" spans="2:23" ht="15.75" x14ac:dyDescent="0.25">
      <c r="B40" s="144"/>
      <c r="C40" s="145"/>
      <c r="D40" s="147"/>
      <c r="E40" s="150"/>
      <c r="F40" s="152"/>
      <c r="G40" s="97">
        <v>11</v>
      </c>
      <c r="H40" s="99" t="str">
        <f>[1]Insumo!M13</f>
        <v>óptica</v>
      </c>
      <c r="I40" s="97" t="s">
        <v>262</v>
      </c>
      <c r="J40" s="92"/>
      <c r="K40" s="91" t="s">
        <v>258</v>
      </c>
      <c r="L40" s="89" t="s">
        <v>259</v>
      </c>
      <c r="M40" s="104" t="s">
        <v>259</v>
      </c>
      <c r="N40" s="100"/>
      <c r="O40" s="97"/>
      <c r="P40" s="97"/>
      <c r="Q40" s="101"/>
      <c r="R40" s="97"/>
      <c r="S40" s="97"/>
      <c r="T40" s="97"/>
      <c r="U40" s="102"/>
      <c r="V40" s="102"/>
      <c r="W40" s="103"/>
    </row>
    <row r="41" spans="2:23" ht="15.75" x14ac:dyDescent="0.25">
      <c r="B41" s="144"/>
      <c r="C41" s="145"/>
      <c r="D41" s="147"/>
      <c r="E41" s="150"/>
      <c r="F41" s="152"/>
      <c r="G41" s="97">
        <v>12</v>
      </c>
      <c r="H41" s="99" t="str">
        <f>[1]Insumo!M14</f>
        <v>Propiedades ópticas de los materiales</v>
      </c>
      <c r="I41" s="97" t="s">
        <v>262</v>
      </c>
      <c r="J41" s="92"/>
      <c r="K41" s="91" t="s">
        <v>258</v>
      </c>
      <c r="L41" s="89" t="s">
        <v>259</v>
      </c>
      <c r="M41" s="104" t="s">
        <v>259</v>
      </c>
      <c r="N41" s="100"/>
      <c r="O41" s="97"/>
      <c r="P41" s="97"/>
      <c r="Q41" s="101"/>
      <c r="R41" s="97"/>
      <c r="S41" s="97"/>
      <c r="T41" s="97"/>
      <c r="U41" s="102"/>
      <c r="V41" s="102"/>
      <c r="W41" s="103"/>
    </row>
    <row r="42" spans="2:23" ht="15.75" x14ac:dyDescent="0.25">
      <c r="B42" s="144"/>
      <c r="C42" s="145"/>
      <c r="D42" s="147"/>
      <c r="E42" s="150"/>
      <c r="F42" s="152"/>
      <c r="G42" s="97">
        <v>13</v>
      </c>
      <c r="H42" s="99" t="str">
        <f>[1]Insumo!M15</f>
        <v>Grandes distancias</v>
      </c>
      <c r="I42" s="97" t="s">
        <v>262</v>
      </c>
      <c r="J42" s="92"/>
      <c r="K42" s="91" t="s">
        <v>258</v>
      </c>
      <c r="L42" s="89" t="s">
        <v>259</v>
      </c>
      <c r="M42" s="104" t="s">
        <v>259</v>
      </c>
      <c r="N42" s="100"/>
      <c r="O42" s="97"/>
      <c r="P42" s="97"/>
      <c r="Q42" s="101"/>
      <c r="R42" s="97"/>
      <c r="S42" s="97"/>
      <c r="T42" s="97"/>
      <c r="U42" s="102"/>
      <c r="V42" s="102"/>
      <c r="W42" s="103"/>
    </row>
    <row r="43" spans="2:23" ht="15.75" x14ac:dyDescent="0.25">
      <c r="B43" s="144"/>
      <c r="C43" s="145"/>
      <c r="D43" s="147"/>
      <c r="E43" s="150"/>
      <c r="F43" s="152"/>
      <c r="G43" s="97">
        <v>14</v>
      </c>
      <c r="H43" s="99" t="str">
        <f>[1]Insumo!M16</f>
        <v>Metrología Dimensional industrial</v>
      </c>
      <c r="I43" s="97" t="s">
        <v>262</v>
      </c>
      <c r="J43" s="92"/>
      <c r="K43" s="91" t="s">
        <v>258</v>
      </c>
      <c r="L43" s="89" t="s">
        <v>259</v>
      </c>
      <c r="M43" s="104" t="s">
        <v>259</v>
      </c>
      <c r="N43" s="100"/>
      <c r="O43" s="97"/>
      <c r="P43" s="97"/>
      <c r="Q43" s="101"/>
      <c r="R43" s="97"/>
      <c r="S43" s="97"/>
      <c r="T43" s="97"/>
      <c r="U43" s="102"/>
      <c r="V43" s="102"/>
      <c r="W43" s="103"/>
    </row>
    <row r="44" spans="2:23" ht="15.75" x14ac:dyDescent="0.25">
      <c r="B44" s="144"/>
      <c r="C44" s="145"/>
      <c r="D44" s="147"/>
      <c r="E44" s="150"/>
      <c r="F44" s="152"/>
      <c r="G44" s="97">
        <v>15</v>
      </c>
      <c r="H44" s="99" t="str">
        <f>[1]Insumo!M17</f>
        <v>Formas</v>
      </c>
      <c r="I44" s="97" t="s">
        <v>262</v>
      </c>
      <c r="J44" s="92"/>
      <c r="K44" s="91" t="s">
        <v>258</v>
      </c>
      <c r="L44" s="89" t="s">
        <v>259</v>
      </c>
      <c r="M44" s="104" t="s">
        <v>259</v>
      </c>
      <c r="N44" s="100"/>
      <c r="O44" s="97"/>
      <c r="P44" s="97"/>
      <c r="Q44" s="101"/>
      <c r="R44" s="97"/>
      <c r="S44" s="97"/>
      <c r="T44" s="97"/>
      <c r="U44" s="102"/>
      <c r="V44" s="102"/>
      <c r="W44" s="103"/>
    </row>
    <row r="45" spans="2:23" ht="15.75" x14ac:dyDescent="0.25">
      <c r="B45" s="144"/>
      <c r="C45" s="145"/>
      <c r="D45" s="147"/>
      <c r="E45" s="150"/>
      <c r="F45" s="152"/>
      <c r="G45" s="97">
        <v>16</v>
      </c>
      <c r="H45" s="99" t="str">
        <f>[1]Insumo!M18</f>
        <v>Nanometrología</v>
      </c>
      <c r="I45" s="97" t="s">
        <v>262</v>
      </c>
      <c r="J45" s="92"/>
      <c r="K45" s="91" t="s">
        <v>258</v>
      </c>
      <c r="L45" s="89" t="s">
        <v>259</v>
      </c>
      <c r="M45" s="104" t="s">
        <v>259</v>
      </c>
      <c r="N45" s="100"/>
      <c r="O45" s="97"/>
      <c r="P45" s="97"/>
      <c r="Q45" s="101"/>
      <c r="R45" s="97"/>
      <c r="S45" s="97"/>
      <c r="T45" s="97"/>
      <c r="U45" s="102"/>
      <c r="V45" s="102"/>
      <c r="W45" s="103"/>
    </row>
    <row r="46" spans="2:23" ht="15.75" x14ac:dyDescent="0.25">
      <c r="B46" s="144"/>
      <c r="C46" s="145"/>
      <c r="D46" s="147"/>
      <c r="E46" s="150"/>
      <c r="F46" s="152"/>
      <c r="G46" s="97">
        <v>17</v>
      </c>
      <c r="H46" s="99" t="str">
        <f>[1]Insumo!M19</f>
        <v>Transito</v>
      </c>
      <c r="I46" s="97" t="s">
        <v>262</v>
      </c>
      <c r="J46" s="92"/>
      <c r="K46" s="91" t="s">
        <v>258</v>
      </c>
      <c r="L46" s="89" t="s">
        <v>259</v>
      </c>
      <c r="M46" s="104" t="s">
        <v>259</v>
      </c>
      <c r="N46" s="100"/>
      <c r="O46" s="97"/>
      <c r="P46" s="97"/>
      <c r="Q46" s="101"/>
      <c r="R46" s="97"/>
      <c r="S46" s="97"/>
      <c r="T46" s="97"/>
      <c r="U46" s="102"/>
      <c r="V46" s="102"/>
      <c r="W46" s="103"/>
    </row>
    <row r="47" spans="2:23" ht="15.75" x14ac:dyDescent="0.25">
      <c r="B47" s="144"/>
      <c r="C47" s="145"/>
      <c r="D47" s="147"/>
      <c r="E47" s="150"/>
      <c r="F47" s="152"/>
      <c r="G47" s="97">
        <v>18</v>
      </c>
      <c r="H47" s="99" t="str">
        <f>[1]Insumo!M20</f>
        <v>Metrología dimensional 3D</v>
      </c>
      <c r="I47" s="97" t="s">
        <v>262</v>
      </c>
      <c r="J47" s="92"/>
      <c r="K47" s="91" t="s">
        <v>258</v>
      </c>
      <c r="L47" s="89" t="s">
        <v>259</v>
      </c>
      <c r="M47" s="104" t="s">
        <v>259</v>
      </c>
      <c r="N47" s="100"/>
      <c r="O47" s="97"/>
      <c r="P47" s="97"/>
      <c r="Q47" s="101"/>
      <c r="R47" s="97"/>
      <c r="S47" s="97"/>
      <c r="T47" s="97"/>
      <c r="U47" s="102"/>
      <c r="V47" s="102"/>
      <c r="W47" s="103"/>
    </row>
    <row r="48" spans="2:23" ht="15.75" x14ac:dyDescent="0.25">
      <c r="B48" s="144"/>
      <c r="C48" s="145"/>
      <c r="D48" s="147"/>
      <c r="E48" s="150"/>
      <c r="F48" s="152"/>
      <c r="G48" s="97">
        <v>19</v>
      </c>
      <c r="H48" s="99" t="str">
        <f>[1]Insumo!M21</f>
        <v>Balanzas colgantes / Dinamómetros</v>
      </c>
      <c r="I48" s="97" t="s">
        <v>262</v>
      </c>
      <c r="J48" s="92"/>
      <c r="K48" s="91" t="s">
        <v>258</v>
      </c>
      <c r="L48" s="89" t="s">
        <v>259</v>
      </c>
      <c r="M48" s="104" t="s">
        <v>259</v>
      </c>
      <c r="N48" s="100"/>
      <c r="O48" s="97"/>
      <c r="P48" s="97"/>
      <c r="Q48" s="101"/>
      <c r="R48" s="97"/>
      <c r="S48" s="97"/>
      <c r="T48" s="97"/>
      <c r="U48" s="102"/>
      <c r="V48" s="102"/>
      <c r="W48" s="103"/>
    </row>
    <row r="49" spans="2:23" ht="15.75" x14ac:dyDescent="0.25">
      <c r="B49" s="144"/>
      <c r="C49" s="145"/>
      <c r="D49" s="147"/>
      <c r="E49" s="150"/>
      <c r="F49" s="152"/>
      <c r="G49" s="97">
        <v>20</v>
      </c>
      <c r="H49" s="99" t="str">
        <f>[1]Insumo!M22</f>
        <v>Pesas patrones</v>
      </c>
      <c r="I49" s="97" t="s">
        <v>262</v>
      </c>
      <c r="J49" s="91" t="s">
        <v>258</v>
      </c>
      <c r="K49" s="92"/>
      <c r="L49" s="89" t="s">
        <v>259</v>
      </c>
      <c r="M49" s="104" t="s">
        <v>259</v>
      </c>
      <c r="N49" s="100"/>
      <c r="O49" s="97"/>
      <c r="P49" s="97"/>
      <c r="Q49" s="101"/>
      <c r="R49" s="97"/>
      <c r="S49" s="97"/>
      <c r="T49" s="97"/>
      <c r="U49" s="102"/>
      <c r="V49" s="102"/>
      <c r="W49" s="103"/>
    </row>
    <row r="50" spans="2:23" ht="30.75" customHeight="1" x14ac:dyDescent="0.25">
      <c r="B50" s="144"/>
      <c r="C50" s="145"/>
      <c r="D50" s="147"/>
      <c r="E50" s="150"/>
      <c r="F50" s="152"/>
      <c r="G50" s="97">
        <v>21</v>
      </c>
      <c r="H50" s="105" t="str">
        <f>[1]Insumo!M23</f>
        <v>Pesas de gran capacidad  de 50 kg hasta 1000 kg</v>
      </c>
      <c r="I50" s="97" t="s">
        <v>262</v>
      </c>
      <c r="J50" s="92"/>
      <c r="K50" s="91" t="s">
        <v>258</v>
      </c>
      <c r="L50" s="89" t="s">
        <v>259</v>
      </c>
      <c r="M50" s="104" t="s">
        <v>259</v>
      </c>
      <c r="N50" s="100"/>
      <c r="O50" s="97"/>
      <c r="P50" s="97"/>
      <c r="Q50" s="101"/>
      <c r="R50" s="97"/>
      <c r="S50" s="97"/>
      <c r="T50" s="97"/>
      <c r="U50" s="102"/>
      <c r="V50" s="102"/>
      <c r="W50" s="103"/>
    </row>
    <row r="51" spans="2:23" ht="15.75" x14ac:dyDescent="0.25">
      <c r="B51" s="144"/>
      <c r="C51" s="145"/>
      <c r="D51" s="147"/>
      <c r="E51" s="150"/>
      <c r="F51" s="152"/>
      <c r="G51" s="97">
        <v>22</v>
      </c>
      <c r="H51" s="99" t="str">
        <f>[1]Insumo!M24</f>
        <v>Flujo de Líquido</v>
      </c>
      <c r="I51" s="97" t="s">
        <v>262</v>
      </c>
      <c r="J51" s="92"/>
      <c r="K51" s="91" t="s">
        <v>258</v>
      </c>
      <c r="L51" s="89" t="s">
        <v>259</v>
      </c>
      <c r="M51" s="104" t="s">
        <v>259</v>
      </c>
      <c r="N51" s="100"/>
      <c r="O51" s="97"/>
      <c r="P51" s="97"/>
      <c r="Q51" s="101"/>
      <c r="R51" s="97"/>
      <c r="S51" s="97"/>
      <c r="T51" s="97"/>
      <c r="U51" s="102"/>
      <c r="V51" s="102"/>
      <c r="W51" s="103"/>
    </row>
    <row r="52" spans="2:23" ht="15.75" x14ac:dyDescent="0.25">
      <c r="B52" s="144"/>
      <c r="C52" s="145"/>
      <c r="D52" s="147"/>
      <c r="E52" s="150"/>
      <c r="F52" s="152"/>
      <c r="G52" s="97">
        <v>23</v>
      </c>
      <c r="H52" s="99" t="str">
        <f>[1]Insumo!M25</f>
        <v>Patrones Primarios Volumetricos</v>
      </c>
      <c r="I52" s="97" t="s">
        <v>262</v>
      </c>
      <c r="J52" s="92"/>
      <c r="K52" s="91" t="s">
        <v>258</v>
      </c>
      <c r="L52" s="89" t="s">
        <v>259</v>
      </c>
      <c r="M52" s="104" t="s">
        <v>259</v>
      </c>
      <c r="N52" s="100"/>
      <c r="O52" s="97"/>
      <c r="P52" s="97"/>
      <c r="Q52" s="101"/>
      <c r="R52" s="97"/>
      <c r="S52" s="97"/>
      <c r="T52" s="97"/>
      <c r="U52" s="102"/>
      <c r="V52" s="102"/>
      <c r="W52" s="103"/>
    </row>
    <row r="53" spans="2:23" ht="15.75" x14ac:dyDescent="0.25">
      <c r="B53" s="144"/>
      <c r="C53" s="145"/>
      <c r="D53" s="147"/>
      <c r="E53" s="150"/>
      <c r="F53" s="152"/>
      <c r="G53" s="97">
        <v>24</v>
      </c>
      <c r="H53" s="99" t="str">
        <f>[1]Insumo!M26</f>
        <v>Medidores de Flujo</v>
      </c>
      <c r="I53" s="97" t="s">
        <v>262</v>
      </c>
      <c r="J53" s="92"/>
      <c r="K53" s="91" t="s">
        <v>258</v>
      </c>
      <c r="L53" s="89" t="s">
        <v>259</v>
      </c>
      <c r="M53" s="104" t="s">
        <v>259</v>
      </c>
      <c r="N53" s="100"/>
      <c r="O53" s="97"/>
      <c r="P53" s="97"/>
      <c r="Q53" s="101"/>
      <c r="R53" s="97"/>
      <c r="S53" s="97"/>
      <c r="T53" s="97"/>
      <c r="U53" s="102"/>
      <c r="V53" s="102"/>
      <c r="W53" s="103"/>
    </row>
    <row r="54" spans="2:23" ht="15.75" x14ac:dyDescent="0.25">
      <c r="B54" s="144"/>
      <c r="C54" s="145"/>
      <c r="D54" s="147"/>
      <c r="E54" s="150"/>
      <c r="F54" s="152"/>
      <c r="G54" s="97">
        <v>25</v>
      </c>
      <c r="H54" s="99" t="str">
        <f>[1]Insumo!M27</f>
        <v>Medidores de GLP</v>
      </c>
      <c r="I54" s="97" t="s">
        <v>262</v>
      </c>
      <c r="J54" s="92"/>
      <c r="K54" s="91" t="s">
        <v>258</v>
      </c>
      <c r="L54" s="89" t="s">
        <v>259</v>
      </c>
      <c r="M54" s="104" t="s">
        <v>259</v>
      </c>
      <c r="N54" s="100"/>
      <c r="O54" s="97"/>
      <c r="P54" s="97"/>
      <c r="Q54" s="101"/>
      <c r="R54" s="97"/>
      <c r="S54" s="97"/>
      <c r="T54" s="97"/>
      <c r="U54" s="102"/>
      <c r="V54" s="102"/>
      <c r="W54" s="103"/>
    </row>
    <row r="55" spans="2:23" ht="15.75" x14ac:dyDescent="0.25">
      <c r="B55" s="144"/>
      <c r="C55" s="145"/>
      <c r="D55" s="147"/>
      <c r="E55" s="150"/>
      <c r="F55" s="152"/>
      <c r="G55" s="97">
        <v>26</v>
      </c>
      <c r="H55" s="99" t="str">
        <f>[1]Insumo!M28</f>
        <v>Medidores de GNV</v>
      </c>
      <c r="I55" s="97" t="s">
        <v>262</v>
      </c>
      <c r="J55" s="92"/>
      <c r="K55" s="91" t="s">
        <v>258</v>
      </c>
      <c r="L55" s="89" t="s">
        <v>259</v>
      </c>
      <c r="M55" s="104" t="s">
        <v>259</v>
      </c>
      <c r="N55" s="100"/>
      <c r="O55" s="97"/>
      <c r="P55" s="97"/>
      <c r="Q55" s="101"/>
      <c r="R55" s="97"/>
      <c r="S55" s="97"/>
      <c r="T55" s="97"/>
      <c r="U55" s="102"/>
      <c r="V55" s="102"/>
      <c r="W55" s="103"/>
    </row>
    <row r="56" spans="2:23" ht="15.75" x14ac:dyDescent="0.25">
      <c r="B56" s="144"/>
      <c r="C56" s="145"/>
      <c r="D56" s="147"/>
      <c r="E56" s="150"/>
      <c r="F56" s="152"/>
      <c r="G56" s="97">
        <v>27</v>
      </c>
      <c r="H56" s="99" t="str">
        <f>[1]Insumo!M29</f>
        <v>Medidores de flujo de Alta Presión</v>
      </c>
      <c r="I56" s="97" t="s">
        <v>262</v>
      </c>
      <c r="J56" s="92"/>
      <c r="K56" s="91" t="s">
        <v>258</v>
      </c>
      <c r="L56" s="89" t="s">
        <v>259</v>
      </c>
      <c r="M56" s="104" t="s">
        <v>259</v>
      </c>
      <c r="N56" s="100"/>
      <c r="O56" s="97"/>
      <c r="P56" s="97"/>
      <c r="Q56" s="101"/>
      <c r="R56" s="97"/>
      <c r="S56" s="97"/>
      <c r="T56" s="97"/>
      <c r="U56" s="102"/>
      <c r="V56" s="102"/>
      <c r="W56" s="103"/>
    </row>
    <row r="57" spans="2:23" ht="15.75" x14ac:dyDescent="0.25">
      <c r="B57" s="144"/>
      <c r="C57" s="145"/>
      <c r="D57" s="147"/>
      <c r="E57" s="150"/>
      <c r="F57" s="152"/>
      <c r="G57" s="97">
        <v>28</v>
      </c>
      <c r="H57" s="99" t="str">
        <f>[1]Insumo!M30</f>
        <v>Anemómetría (flujo de viento)</v>
      </c>
      <c r="I57" s="97" t="s">
        <v>262</v>
      </c>
      <c r="J57" s="92"/>
      <c r="K57" s="91" t="s">
        <v>258</v>
      </c>
      <c r="L57" s="89" t="s">
        <v>259</v>
      </c>
      <c r="M57" s="104" t="s">
        <v>259</v>
      </c>
      <c r="N57" s="100"/>
      <c r="O57" s="97"/>
      <c r="P57" s="97"/>
      <c r="Q57" s="101"/>
      <c r="R57" s="97"/>
      <c r="S57" s="97"/>
      <c r="T57" s="97"/>
      <c r="U57" s="102"/>
      <c r="V57" s="102"/>
      <c r="W57" s="103"/>
    </row>
    <row r="58" spans="2:23" ht="15.75" x14ac:dyDescent="0.25">
      <c r="B58" s="144"/>
      <c r="C58" s="145"/>
      <c r="D58" s="147"/>
      <c r="E58" s="150"/>
      <c r="F58" s="152"/>
      <c r="G58" s="97">
        <v>29</v>
      </c>
      <c r="H58" s="99" t="str">
        <f>[1]Insumo!M31</f>
        <v>Resistencias Patrones (AC/DC)</v>
      </c>
      <c r="I58" s="97" t="s">
        <v>262</v>
      </c>
      <c r="J58" s="92"/>
      <c r="K58" s="91" t="s">
        <v>258</v>
      </c>
      <c r="L58" s="89" t="s">
        <v>259</v>
      </c>
      <c r="M58" s="104" t="s">
        <v>259</v>
      </c>
      <c r="N58" s="100"/>
      <c r="O58" s="97"/>
      <c r="P58" s="97"/>
      <c r="Q58" s="101"/>
      <c r="R58" s="97"/>
      <c r="S58" s="97"/>
      <c r="T58" s="97"/>
      <c r="U58" s="102"/>
      <c r="V58" s="102"/>
      <c r="W58" s="103"/>
    </row>
    <row r="59" spans="2:23" ht="15.75" x14ac:dyDescent="0.25">
      <c r="B59" s="144"/>
      <c r="C59" s="145"/>
      <c r="D59" s="147"/>
      <c r="E59" s="150"/>
      <c r="F59" s="152"/>
      <c r="G59" s="97">
        <v>30</v>
      </c>
      <c r="H59" s="99" t="str">
        <f>[1]Insumo!M32</f>
        <v>Tensión (AC/DC)</v>
      </c>
      <c r="I59" s="97" t="s">
        <v>262</v>
      </c>
      <c r="J59" s="92"/>
      <c r="K59" s="91" t="s">
        <v>258</v>
      </c>
      <c r="L59" s="89" t="s">
        <v>259</v>
      </c>
      <c r="M59" s="104" t="s">
        <v>259</v>
      </c>
      <c r="N59" s="100"/>
      <c r="O59" s="97"/>
      <c r="P59" s="97"/>
      <c r="Q59" s="101"/>
      <c r="R59" s="97"/>
      <c r="S59" s="97"/>
      <c r="T59" s="97"/>
      <c r="U59" s="102"/>
      <c r="V59" s="102"/>
      <c r="W59" s="103"/>
    </row>
    <row r="60" spans="2:23" ht="15.75" x14ac:dyDescent="0.25">
      <c r="B60" s="144"/>
      <c r="C60" s="145"/>
      <c r="D60" s="147"/>
      <c r="E60" s="150"/>
      <c r="F60" s="152"/>
      <c r="G60" s="97">
        <v>31</v>
      </c>
      <c r="H60" s="99" t="str">
        <f>[1]Insumo!M33</f>
        <v>Corriente (AC/DC)</v>
      </c>
      <c r="I60" s="97" t="s">
        <v>262</v>
      </c>
      <c r="J60" s="92"/>
      <c r="K60" s="91" t="s">
        <v>258</v>
      </c>
      <c r="L60" s="89" t="s">
        <v>259</v>
      </c>
      <c r="M60" s="104" t="s">
        <v>259</v>
      </c>
      <c r="N60" s="100"/>
      <c r="O60" s="97"/>
      <c r="P60" s="97"/>
      <c r="Q60" s="101"/>
      <c r="R60" s="97"/>
      <c r="S60" s="97"/>
      <c r="T60" s="97"/>
      <c r="U60" s="102"/>
      <c r="V60" s="102"/>
      <c r="W60" s="103"/>
    </row>
    <row r="61" spans="2:23" ht="15.75" x14ac:dyDescent="0.25">
      <c r="B61" s="144"/>
      <c r="C61" s="145"/>
      <c r="D61" s="147"/>
      <c r="E61" s="150"/>
      <c r="F61" s="152"/>
      <c r="G61" s="97">
        <v>32</v>
      </c>
      <c r="H61" s="99" t="str">
        <f>[1]Insumo!M34</f>
        <v xml:space="preserve">Patrones de energía  </v>
      </c>
      <c r="I61" s="97" t="s">
        <v>262</v>
      </c>
      <c r="J61" s="91" t="s">
        <v>258</v>
      </c>
      <c r="K61" s="92"/>
      <c r="L61" s="89" t="s">
        <v>259</v>
      </c>
      <c r="M61" s="104" t="s">
        <v>259</v>
      </c>
      <c r="N61" s="100"/>
      <c r="O61" s="97"/>
      <c r="P61" s="97"/>
      <c r="Q61" s="101"/>
      <c r="R61" s="97"/>
      <c r="S61" s="97"/>
      <c r="T61" s="97"/>
      <c r="U61" s="102"/>
      <c r="V61" s="102"/>
      <c r="W61" s="103"/>
    </row>
    <row r="62" spans="2:23" ht="15.75" x14ac:dyDescent="0.25">
      <c r="B62" s="144"/>
      <c r="C62" s="145"/>
      <c r="D62" s="147"/>
      <c r="E62" s="150"/>
      <c r="F62" s="152"/>
      <c r="G62" s="97">
        <v>33</v>
      </c>
      <c r="H62" s="99" t="str">
        <f>[1]Insumo!M35</f>
        <v>Transformadores de tensión y corriente</v>
      </c>
      <c r="I62" s="97" t="s">
        <v>262</v>
      </c>
      <c r="J62" s="92"/>
      <c r="K62" s="91" t="s">
        <v>258</v>
      </c>
      <c r="L62" s="89" t="s">
        <v>259</v>
      </c>
      <c r="M62" s="104" t="s">
        <v>259</v>
      </c>
      <c r="N62" s="100"/>
      <c r="O62" s="97"/>
      <c r="P62" s="97"/>
      <c r="Q62" s="101"/>
      <c r="R62" s="97"/>
      <c r="S62" s="97"/>
      <c r="T62" s="97"/>
      <c r="U62" s="102"/>
      <c r="V62" s="102"/>
      <c r="W62" s="103"/>
    </row>
    <row r="63" spans="2:23" ht="15.75" x14ac:dyDescent="0.25">
      <c r="B63" s="144"/>
      <c r="C63" s="145"/>
      <c r="D63" s="147"/>
      <c r="E63" s="150"/>
      <c r="F63" s="152"/>
      <c r="G63" s="97">
        <v>34</v>
      </c>
      <c r="H63" s="99" t="str">
        <f>[1]Insumo!M36</f>
        <v>Sonómetros</v>
      </c>
      <c r="I63" s="97" t="s">
        <v>262</v>
      </c>
      <c r="J63" s="92"/>
      <c r="K63" s="91" t="s">
        <v>258</v>
      </c>
      <c r="L63" s="89" t="s">
        <v>259</v>
      </c>
      <c r="M63" s="104" t="s">
        <v>259</v>
      </c>
      <c r="N63" s="100"/>
      <c r="O63" s="97"/>
      <c r="P63" s="97"/>
      <c r="Q63" s="101"/>
      <c r="R63" s="97"/>
      <c r="S63" s="97"/>
      <c r="T63" s="97"/>
      <c r="U63" s="102"/>
      <c r="V63" s="102"/>
      <c r="W63" s="103"/>
    </row>
    <row r="64" spans="2:23" ht="15.75" x14ac:dyDescent="0.25">
      <c r="B64" s="144"/>
      <c r="C64" s="145"/>
      <c r="D64" s="147"/>
      <c r="E64" s="150"/>
      <c r="F64" s="152"/>
      <c r="G64" s="97">
        <v>35</v>
      </c>
      <c r="H64" s="99" t="str">
        <f>[1]Insumo!M37</f>
        <v xml:space="preserve">Vibraciones
</v>
      </c>
      <c r="I64" s="97" t="s">
        <v>262</v>
      </c>
      <c r="J64" s="92"/>
      <c r="K64" s="91" t="s">
        <v>258</v>
      </c>
      <c r="L64" s="89" t="s">
        <v>259</v>
      </c>
      <c r="M64" s="104" t="s">
        <v>259</v>
      </c>
      <c r="N64" s="100"/>
      <c r="O64" s="97"/>
      <c r="P64" s="97"/>
      <c r="Q64" s="101"/>
      <c r="R64" s="97"/>
      <c r="S64" s="97"/>
      <c r="T64" s="97"/>
      <c r="U64" s="102"/>
      <c r="V64" s="102"/>
      <c r="W64" s="103"/>
    </row>
    <row r="65" spans="2:23" ht="15.75" x14ac:dyDescent="0.25">
      <c r="B65" s="144"/>
      <c r="C65" s="145"/>
      <c r="D65" s="147"/>
      <c r="E65" s="150"/>
      <c r="F65" s="152"/>
      <c r="G65" s="97">
        <v>36</v>
      </c>
      <c r="H65" s="99" t="str">
        <f>[1]Insumo!M38</f>
        <v>Tiempo y Frecuencia</v>
      </c>
      <c r="I65" s="97" t="s">
        <v>262</v>
      </c>
      <c r="J65" s="92"/>
      <c r="K65" s="91" t="s">
        <v>258</v>
      </c>
      <c r="L65" s="89" t="s">
        <v>259</v>
      </c>
      <c r="M65" s="104" t="s">
        <v>259</v>
      </c>
      <c r="N65" s="100"/>
      <c r="O65" s="97"/>
      <c r="P65" s="97"/>
      <c r="Q65" s="101"/>
      <c r="R65" s="97"/>
      <c r="S65" s="97"/>
      <c r="T65" s="97"/>
      <c r="U65" s="102"/>
      <c r="V65" s="102"/>
      <c r="W65" s="103"/>
    </row>
    <row r="66" spans="2:23" ht="15.75" x14ac:dyDescent="0.25">
      <c r="B66" s="144"/>
      <c r="C66" s="145"/>
      <c r="D66" s="147"/>
      <c r="E66" s="150"/>
      <c r="F66" s="152"/>
      <c r="G66" s="97">
        <v>37</v>
      </c>
      <c r="H66" s="99" t="str">
        <f>[1]Insumo!M39</f>
        <v xml:space="preserve">Fotometría  </v>
      </c>
      <c r="I66" s="97" t="s">
        <v>262</v>
      </c>
      <c r="J66" s="92"/>
      <c r="K66" s="91" t="s">
        <v>258</v>
      </c>
      <c r="L66" s="89" t="s">
        <v>259</v>
      </c>
      <c r="M66" s="104" t="s">
        <v>259</v>
      </c>
      <c r="N66" s="100"/>
      <c r="O66" s="97"/>
      <c r="P66" s="97"/>
      <c r="Q66" s="101"/>
      <c r="R66" s="97"/>
      <c r="S66" s="97"/>
      <c r="T66" s="97"/>
      <c r="U66" s="102"/>
      <c r="V66" s="102"/>
      <c r="W66" s="103"/>
    </row>
    <row r="67" spans="2:23" ht="15.75" x14ac:dyDescent="0.25">
      <c r="B67" s="144"/>
      <c r="C67" s="145"/>
      <c r="D67" s="147"/>
      <c r="E67" s="150"/>
      <c r="F67" s="152"/>
      <c r="G67" s="97">
        <v>38</v>
      </c>
      <c r="H67" s="99" t="str">
        <f>[1]Insumo!M40</f>
        <v>Propiedades Térmicas</v>
      </c>
      <c r="I67" s="97" t="s">
        <v>262</v>
      </c>
      <c r="J67" s="92"/>
      <c r="K67" s="91" t="s">
        <v>258</v>
      </c>
      <c r="L67" s="89" t="s">
        <v>259</v>
      </c>
      <c r="M67" s="104" t="s">
        <v>259</v>
      </c>
      <c r="N67" s="100"/>
      <c r="O67" s="97"/>
      <c r="P67" s="97"/>
      <c r="Q67" s="101"/>
      <c r="R67" s="97"/>
      <c r="S67" s="97"/>
      <c r="T67" s="97"/>
      <c r="U67" s="102"/>
      <c r="V67" s="102"/>
      <c r="W67" s="103"/>
    </row>
    <row r="68" spans="2:23" ht="15.75" x14ac:dyDescent="0.25">
      <c r="B68" s="144"/>
      <c r="C68" s="145"/>
      <c r="D68" s="147"/>
      <c r="E68" s="150"/>
      <c r="F68" s="152"/>
      <c r="G68" s="97">
        <v>39</v>
      </c>
      <c r="H68" s="99" t="str">
        <f>[1]Insumo!M41</f>
        <v>Radiación</v>
      </c>
      <c r="I68" s="97" t="s">
        <v>262</v>
      </c>
      <c r="J68" s="92"/>
      <c r="K68" s="91" t="s">
        <v>258</v>
      </c>
      <c r="L68" s="89" t="s">
        <v>259</v>
      </c>
      <c r="M68" s="104" t="s">
        <v>259</v>
      </c>
      <c r="N68" s="100"/>
      <c r="O68" s="97"/>
      <c r="P68" s="97"/>
      <c r="Q68" s="101"/>
      <c r="R68" s="97"/>
      <c r="S68" s="97"/>
      <c r="T68" s="97"/>
      <c r="U68" s="102"/>
      <c r="V68" s="102"/>
      <c r="W68" s="103"/>
    </row>
    <row r="69" spans="2:23" ht="15.75" x14ac:dyDescent="0.25">
      <c r="B69" s="144"/>
      <c r="C69" s="145"/>
      <c r="D69" s="147"/>
      <c r="E69" s="150"/>
      <c r="F69" s="152"/>
      <c r="G69" s="97">
        <v>40</v>
      </c>
      <c r="H69" s="99" t="str">
        <f>[1]Insumo!M42</f>
        <v>Termometría de Contacto</v>
      </c>
      <c r="I69" s="97" t="s">
        <v>262</v>
      </c>
      <c r="J69" s="92"/>
      <c r="K69" s="91" t="s">
        <v>258</v>
      </c>
      <c r="L69" s="89" t="s">
        <v>259</v>
      </c>
      <c r="M69" s="104" t="s">
        <v>259</v>
      </c>
      <c r="N69" s="100"/>
      <c r="O69" s="97"/>
      <c r="P69" s="97"/>
      <c r="Q69" s="101"/>
      <c r="R69" s="97"/>
      <c r="S69" s="97"/>
      <c r="T69" s="97"/>
      <c r="U69" s="102"/>
      <c r="V69" s="102"/>
      <c r="W69" s="103"/>
    </row>
    <row r="70" spans="2:23" ht="15.75" x14ac:dyDescent="0.25">
      <c r="B70" s="144"/>
      <c r="C70" s="145"/>
      <c r="D70" s="147"/>
      <c r="E70" s="150"/>
      <c r="F70" s="152"/>
      <c r="G70" s="97">
        <v>41</v>
      </c>
      <c r="H70" s="99" t="str">
        <f>[1]Insumo!M43</f>
        <v>Higrometría</v>
      </c>
      <c r="I70" s="97" t="s">
        <v>262</v>
      </c>
      <c r="J70" s="92"/>
      <c r="K70" s="91" t="s">
        <v>258</v>
      </c>
      <c r="L70" s="89" t="s">
        <v>259</v>
      </c>
      <c r="M70" s="104" t="s">
        <v>259</v>
      </c>
      <c r="N70" s="100"/>
      <c r="O70" s="97"/>
      <c r="P70" s="97"/>
      <c r="Q70" s="101"/>
      <c r="R70" s="97"/>
      <c r="S70" s="97"/>
      <c r="T70" s="97"/>
      <c r="U70" s="102"/>
      <c r="V70" s="102"/>
      <c r="W70" s="103"/>
    </row>
    <row r="71" spans="2:23" ht="15.75" x14ac:dyDescent="0.25">
      <c r="B71" s="144"/>
      <c r="C71" s="145"/>
      <c r="D71" s="147"/>
      <c r="E71" s="150"/>
      <c r="F71" s="152"/>
      <c r="G71" s="97">
        <v>42</v>
      </c>
      <c r="H71" s="105" t="str">
        <f>[1]Insumo!M44</f>
        <v>Contenido de humedad</v>
      </c>
      <c r="I71" s="97" t="s">
        <v>262</v>
      </c>
      <c r="J71" s="92"/>
      <c r="K71" s="91" t="s">
        <v>258</v>
      </c>
      <c r="L71" s="89" t="s">
        <v>259</v>
      </c>
      <c r="M71" s="104" t="s">
        <v>259</v>
      </c>
      <c r="N71" s="100"/>
      <c r="O71" s="97"/>
      <c r="P71" s="97"/>
      <c r="Q71" s="101"/>
      <c r="R71" s="97"/>
      <c r="S71" s="97"/>
      <c r="T71" s="97"/>
      <c r="U71" s="102"/>
      <c r="V71" s="102"/>
      <c r="W71" s="103"/>
    </row>
    <row r="72" spans="2:23" ht="15.75" x14ac:dyDescent="0.25">
      <c r="B72" s="144"/>
      <c r="C72" s="145"/>
      <c r="D72" s="147"/>
      <c r="E72" s="150"/>
      <c r="F72" s="152"/>
      <c r="G72" s="97">
        <v>43</v>
      </c>
      <c r="H72" s="99" t="str">
        <f>[1]Insumo!M45</f>
        <v>Celdas de Puntos Fijos</v>
      </c>
      <c r="I72" s="97" t="s">
        <v>262</v>
      </c>
      <c r="J72" s="92"/>
      <c r="K72" s="91" t="s">
        <v>258</v>
      </c>
      <c r="L72" s="89" t="s">
        <v>259</v>
      </c>
      <c r="M72" s="104" t="s">
        <v>259</v>
      </c>
      <c r="N72" s="100"/>
      <c r="O72" s="97"/>
      <c r="P72" s="97"/>
      <c r="Q72" s="101"/>
      <c r="R72" s="97"/>
      <c r="S72" s="97"/>
      <c r="T72" s="97"/>
      <c r="U72" s="102"/>
      <c r="V72" s="102"/>
      <c r="W72" s="103"/>
    </row>
    <row r="73" spans="2:23" ht="15.75" x14ac:dyDescent="0.25">
      <c r="B73" s="144"/>
      <c r="C73" s="145"/>
      <c r="D73" s="147"/>
      <c r="E73" s="150"/>
      <c r="F73" s="152"/>
      <c r="G73" s="97">
        <v>44</v>
      </c>
      <c r="H73" s="99" t="str">
        <f>[1]Insumo!M46</f>
        <v>Fuerza</v>
      </c>
      <c r="I73" s="97" t="s">
        <v>262</v>
      </c>
      <c r="J73" s="92"/>
      <c r="K73" s="91" t="s">
        <v>258</v>
      </c>
      <c r="L73" s="89" t="s">
        <v>259</v>
      </c>
      <c r="M73" s="104" t="s">
        <v>259</v>
      </c>
      <c r="N73" s="100"/>
      <c r="O73" s="97"/>
      <c r="P73" s="97"/>
      <c r="Q73" s="101"/>
      <c r="R73" s="97"/>
      <c r="S73" s="97"/>
      <c r="T73" s="97"/>
      <c r="U73" s="102"/>
      <c r="V73" s="102"/>
      <c r="W73" s="103"/>
    </row>
    <row r="74" spans="2:23" ht="15.75" x14ac:dyDescent="0.25">
      <c r="B74" s="144"/>
      <c r="C74" s="145"/>
      <c r="D74" s="147"/>
      <c r="E74" s="150"/>
      <c r="F74" s="152"/>
      <c r="G74" s="97">
        <v>45</v>
      </c>
      <c r="H74" s="99" t="str">
        <f>[1]Insumo!M47</f>
        <v>Torque</v>
      </c>
      <c r="I74" s="97" t="s">
        <v>262</v>
      </c>
      <c r="J74" s="92"/>
      <c r="K74" s="91" t="s">
        <v>258</v>
      </c>
      <c r="L74" s="89" t="s">
        <v>259</v>
      </c>
      <c r="M74" s="104" t="s">
        <v>259</v>
      </c>
      <c r="N74" s="100"/>
      <c r="O74" s="97"/>
      <c r="P74" s="97"/>
      <c r="Q74" s="101"/>
      <c r="R74" s="97"/>
      <c r="S74" s="97"/>
      <c r="T74" s="97"/>
      <c r="U74" s="102"/>
      <c r="V74" s="102"/>
      <c r="W74" s="103"/>
    </row>
    <row r="75" spans="2:23" ht="15.75" x14ac:dyDescent="0.25">
      <c r="B75" s="144"/>
      <c r="C75" s="145"/>
      <c r="D75" s="147"/>
      <c r="E75" s="150"/>
      <c r="F75" s="152"/>
      <c r="G75" s="97">
        <v>46</v>
      </c>
      <c r="H75" s="99" t="str">
        <f>[1]Insumo!M48</f>
        <v>Presión</v>
      </c>
      <c r="I75" s="97" t="s">
        <v>262</v>
      </c>
      <c r="J75" s="92"/>
      <c r="K75" s="91" t="s">
        <v>258</v>
      </c>
      <c r="L75" s="89" t="s">
        <v>259</v>
      </c>
      <c r="M75" s="104" t="s">
        <v>259</v>
      </c>
      <c r="N75" s="100"/>
      <c r="O75" s="97"/>
      <c r="P75" s="97"/>
      <c r="Q75" s="101"/>
      <c r="R75" s="97"/>
      <c r="S75" s="97"/>
      <c r="T75" s="97"/>
      <c r="U75" s="102"/>
      <c r="V75" s="102"/>
      <c r="W75" s="103"/>
    </row>
    <row r="76" spans="2:23" ht="15.75" x14ac:dyDescent="0.25">
      <c r="B76" s="144"/>
      <c r="C76" s="145"/>
      <c r="D76" s="147"/>
      <c r="E76" s="150"/>
      <c r="F76" s="152"/>
      <c r="G76" s="97">
        <v>47</v>
      </c>
      <c r="H76" s="99" t="str">
        <f>[1]Insumo!M49</f>
        <v>Vacío</v>
      </c>
      <c r="I76" s="97" t="s">
        <v>262</v>
      </c>
      <c r="J76" s="92"/>
      <c r="K76" s="91" t="s">
        <v>258</v>
      </c>
      <c r="L76" s="89" t="s">
        <v>259</v>
      </c>
      <c r="M76" s="104" t="s">
        <v>259</v>
      </c>
      <c r="N76" s="100"/>
      <c r="O76" s="97"/>
      <c r="P76" s="97"/>
      <c r="Q76" s="101"/>
      <c r="R76" s="97"/>
      <c r="S76" s="97"/>
      <c r="T76" s="97"/>
      <c r="U76" s="102"/>
      <c r="V76" s="102"/>
      <c r="W76" s="103"/>
    </row>
    <row r="77" spans="2:23" ht="15.75" x14ac:dyDescent="0.25">
      <c r="B77" s="144"/>
      <c r="C77" s="145"/>
      <c r="D77" s="147"/>
      <c r="E77" s="150"/>
      <c r="F77" s="152"/>
      <c r="G77" s="97">
        <v>48</v>
      </c>
      <c r="H77" s="99" t="str">
        <f>[1]Insumo!M50</f>
        <v>Dureza</v>
      </c>
      <c r="I77" s="97" t="s">
        <v>262</v>
      </c>
      <c r="J77" s="92"/>
      <c r="K77" s="91" t="s">
        <v>258</v>
      </c>
      <c r="L77" s="89" t="s">
        <v>259</v>
      </c>
      <c r="M77" s="104" t="s">
        <v>259</v>
      </c>
      <c r="N77" s="100"/>
      <c r="O77" s="97"/>
      <c r="P77" s="97"/>
      <c r="Q77" s="101"/>
      <c r="R77" s="97"/>
      <c r="S77" s="97"/>
      <c r="T77" s="97"/>
      <c r="U77" s="102"/>
      <c r="V77" s="102"/>
      <c r="W77" s="103"/>
    </row>
    <row r="78" spans="2:23" ht="15.75" x14ac:dyDescent="0.25">
      <c r="B78" s="144"/>
      <c r="C78" s="145"/>
      <c r="D78" s="147"/>
      <c r="E78" s="150"/>
      <c r="F78" s="152"/>
      <c r="G78" s="97">
        <v>49</v>
      </c>
      <c r="H78" s="99" t="str">
        <f>[1]Insumo!M51</f>
        <v>Patrón Nacional de Masa</v>
      </c>
      <c r="I78" s="97" t="s">
        <v>262</v>
      </c>
      <c r="J78" s="91" t="s">
        <v>258</v>
      </c>
      <c r="K78" s="92"/>
      <c r="L78" s="89" t="s">
        <v>259</v>
      </c>
      <c r="M78" s="104" t="s">
        <v>259</v>
      </c>
      <c r="N78" s="100"/>
      <c r="O78" s="97"/>
      <c r="P78" s="97"/>
      <c r="Q78" s="101"/>
      <c r="R78" s="97"/>
      <c r="S78" s="97"/>
      <c r="T78" s="97"/>
      <c r="U78" s="102"/>
      <c r="V78" s="102"/>
      <c r="W78" s="103"/>
    </row>
    <row r="79" spans="2:23" ht="15.75" x14ac:dyDescent="0.25">
      <c r="B79" s="144"/>
      <c r="C79" s="145"/>
      <c r="D79" s="147"/>
      <c r="E79" s="150"/>
      <c r="F79" s="152"/>
      <c r="G79" s="97">
        <v>50</v>
      </c>
      <c r="H79" s="99" t="str">
        <f>[1]Insumo!M52</f>
        <v>Pesas de Precisión</v>
      </c>
      <c r="I79" s="97" t="s">
        <v>262</v>
      </c>
      <c r="J79" s="91" t="s">
        <v>258</v>
      </c>
      <c r="K79" s="92"/>
      <c r="L79" s="89" t="s">
        <v>259</v>
      </c>
      <c r="M79" s="104" t="s">
        <v>259</v>
      </c>
      <c r="N79" s="100"/>
      <c r="O79" s="97"/>
      <c r="P79" s="97"/>
      <c r="Q79" s="101"/>
      <c r="R79" s="97"/>
      <c r="S79" s="97"/>
      <c r="T79" s="97"/>
      <c r="U79" s="102"/>
      <c r="V79" s="102"/>
      <c r="W79" s="103"/>
    </row>
    <row r="80" spans="2:23" ht="15.75" x14ac:dyDescent="0.25">
      <c r="B80" s="144"/>
      <c r="C80" s="145"/>
      <c r="D80" s="147"/>
      <c r="E80" s="150"/>
      <c r="F80" s="152"/>
      <c r="G80" s="97">
        <v>51</v>
      </c>
      <c r="H80" s="99" t="str">
        <f>[1]Insumo!M53</f>
        <v>Volumen de solidos (masas y pesas)</v>
      </c>
      <c r="I80" s="97" t="s">
        <v>262</v>
      </c>
      <c r="J80" s="92"/>
      <c r="K80" s="91" t="s">
        <v>258</v>
      </c>
      <c r="L80" s="89" t="s">
        <v>259</v>
      </c>
      <c r="M80" s="104" t="s">
        <v>259</v>
      </c>
      <c r="N80" s="100"/>
      <c r="O80" s="97"/>
      <c r="P80" s="97"/>
      <c r="Q80" s="101"/>
      <c r="R80" s="97"/>
      <c r="S80" s="97"/>
      <c r="T80" s="97"/>
      <c r="U80" s="102"/>
      <c r="V80" s="102"/>
      <c r="W80" s="103"/>
    </row>
    <row r="81" spans="2:23" ht="22.5" x14ac:dyDescent="0.25">
      <c r="B81" s="144"/>
      <c r="C81" s="145"/>
      <c r="D81" s="147"/>
      <c r="E81" s="150"/>
      <c r="F81" s="152"/>
      <c r="G81" s="97">
        <v>52</v>
      </c>
      <c r="H81" s="105" t="str">
        <f>[1]Insumo!M54</f>
        <v>Susceptibilidad magnetica de solidos (pesas)</v>
      </c>
      <c r="I81" s="97" t="s">
        <v>262</v>
      </c>
      <c r="J81" s="92"/>
      <c r="K81" s="91" t="s">
        <v>258</v>
      </c>
      <c r="L81" s="89" t="s">
        <v>259</v>
      </c>
      <c r="M81" s="104" t="s">
        <v>259</v>
      </c>
      <c r="N81" s="100"/>
      <c r="O81" s="97"/>
      <c r="P81" s="97"/>
      <c r="Q81" s="101"/>
      <c r="R81" s="97"/>
      <c r="S81" s="97"/>
      <c r="T81" s="97"/>
      <c r="U81" s="102"/>
      <c r="V81" s="102"/>
      <c r="W81" s="103"/>
    </row>
    <row r="82" spans="2:23" ht="15.75" x14ac:dyDescent="0.25">
      <c r="B82" s="144"/>
      <c r="C82" s="145"/>
      <c r="D82" s="147"/>
      <c r="E82" s="150"/>
      <c r="F82" s="152"/>
      <c r="G82" s="97">
        <v>53</v>
      </c>
      <c r="H82" s="99" t="str">
        <f>[1]Insumo!M55</f>
        <v>ELECTROQUÍMICA</v>
      </c>
      <c r="I82" s="97" t="s">
        <v>262</v>
      </c>
      <c r="J82" s="92"/>
      <c r="K82" s="91" t="s">
        <v>258</v>
      </c>
      <c r="L82" s="89" t="s">
        <v>259</v>
      </c>
      <c r="M82" s="104" t="s">
        <v>259</v>
      </c>
      <c r="N82" s="100"/>
      <c r="O82" s="97"/>
      <c r="P82" s="97"/>
      <c r="Q82" s="101"/>
      <c r="R82" s="97"/>
      <c r="S82" s="97"/>
      <c r="T82" s="97"/>
      <c r="U82" s="102"/>
      <c r="V82" s="102"/>
      <c r="W82" s="103"/>
    </row>
    <row r="83" spans="2:23" ht="15.75" x14ac:dyDescent="0.25">
      <c r="B83" s="144"/>
      <c r="C83" s="145"/>
      <c r="D83" s="147"/>
      <c r="E83" s="150"/>
      <c r="F83" s="152"/>
      <c r="G83" s="97">
        <v>54</v>
      </c>
      <c r="H83" s="99" t="str">
        <f>[1]Insumo!M56</f>
        <v>Quimica Inorganica</v>
      </c>
      <c r="I83" s="97" t="s">
        <v>262</v>
      </c>
      <c r="J83" s="92"/>
      <c r="K83" s="91" t="s">
        <v>258</v>
      </c>
      <c r="L83" s="89" t="s">
        <v>259</v>
      </c>
      <c r="M83" s="104" t="s">
        <v>259</v>
      </c>
      <c r="N83" s="100"/>
      <c r="O83" s="97"/>
      <c r="P83" s="97"/>
      <c r="Q83" s="101"/>
      <c r="R83" s="97"/>
      <c r="S83" s="97"/>
      <c r="T83" s="97"/>
      <c r="U83" s="102"/>
      <c r="V83" s="102"/>
      <c r="W83" s="103"/>
    </row>
    <row r="84" spans="2:23" ht="15.75" x14ac:dyDescent="0.25">
      <c r="B84" s="144"/>
      <c r="C84" s="145"/>
      <c r="D84" s="147"/>
      <c r="E84" s="150"/>
      <c r="F84" s="152"/>
      <c r="G84" s="97">
        <v>55</v>
      </c>
      <c r="H84" s="99" t="str">
        <f>[1]Insumo!M57</f>
        <v>Quimica Organica</v>
      </c>
      <c r="I84" s="97" t="s">
        <v>262</v>
      </c>
      <c r="J84" s="92"/>
      <c r="K84" s="91" t="s">
        <v>258</v>
      </c>
      <c r="L84" s="89" t="s">
        <v>259</v>
      </c>
      <c r="M84" s="104" t="s">
        <v>259</v>
      </c>
      <c r="N84" s="100"/>
      <c r="O84" s="97"/>
      <c r="P84" s="97"/>
      <c r="Q84" s="101"/>
      <c r="R84" s="97"/>
      <c r="S84" s="97"/>
      <c r="T84" s="97"/>
      <c r="U84" s="102"/>
      <c r="V84" s="102"/>
      <c r="W84" s="103"/>
    </row>
    <row r="85" spans="2:23" ht="15.75" x14ac:dyDescent="0.25">
      <c r="B85" s="144"/>
      <c r="C85" s="145"/>
      <c r="D85" s="147"/>
      <c r="E85" s="150"/>
      <c r="F85" s="152"/>
      <c r="G85" s="97">
        <v>56</v>
      </c>
      <c r="H85" s="99" t="s">
        <v>263</v>
      </c>
      <c r="I85" s="97" t="s">
        <v>262</v>
      </c>
      <c r="J85" s="92"/>
      <c r="K85" s="91" t="s">
        <v>258</v>
      </c>
      <c r="L85" s="89" t="s">
        <v>259</v>
      </c>
      <c r="M85" s="104" t="s">
        <v>259</v>
      </c>
      <c r="N85" s="100"/>
      <c r="O85" s="97"/>
      <c r="P85" s="97"/>
      <c r="Q85" s="101"/>
      <c r="R85" s="97"/>
      <c r="S85" s="97"/>
      <c r="T85" s="97"/>
      <c r="U85" s="102"/>
      <c r="V85" s="102"/>
      <c r="W85" s="103"/>
    </row>
    <row r="86" spans="2:23" ht="15.75" x14ac:dyDescent="0.25">
      <c r="B86" s="144"/>
      <c r="C86" s="145"/>
      <c r="D86" s="147"/>
      <c r="E86" s="150"/>
      <c r="F86" s="152"/>
      <c r="G86" s="97">
        <v>57</v>
      </c>
      <c r="H86" s="99" t="s">
        <v>264</v>
      </c>
      <c r="I86" s="97" t="s">
        <v>262</v>
      </c>
      <c r="J86" s="92"/>
      <c r="K86" s="91" t="s">
        <v>258</v>
      </c>
      <c r="L86" s="89" t="s">
        <v>259</v>
      </c>
      <c r="M86" s="104" t="s">
        <v>259</v>
      </c>
      <c r="N86" s="100"/>
      <c r="O86" s="97"/>
      <c r="P86" s="97"/>
      <c r="Q86" s="101"/>
      <c r="R86" s="97"/>
      <c r="S86" s="97"/>
      <c r="T86" s="97"/>
      <c r="U86" s="102"/>
      <c r="V86" s="102"/>
      <c r="W86" s="103"/>
    </row>
    <row r="87" spans="2:23" ht="15.75" x14ac:dyDescent="0.25">
      <c r="B87" s="144"/>
      <c r="C87" s="145"/>
      <c r="D87" s="147"/>
      <c r="E87" s="150"/>
      <c r="F87" s="152"/>
      <c r="G87" s="97">
        <v>58</v>
      </c>
      <c r="H87" s="99" t="s">
        <v>265</v>
      </c>
      <c r="I87" s="97" t="s">
        <v>262</v>
      </c>
      <c r="J87" s="92"/>
      <c r="K87" s="91" t="s">
        <v>258</v>
      </c>
      <c r="L87" s="89" t="s">
        <v>259</v>
      </c>
      <c r="M87" s="104" t="s">
        <v>259</v>
      </c>
      <c r="N87" s="100"/>
      <c r="O87" s="97"/>
      <c r="P87" s="97"/>
      <c r="Q87" s="101"/>
      <c r="R87" s="97"/>
      <c r="S87" s="97"/>
      <c r="T87" s="97"/>
      <c r="U87" s="102"/>
      <c r="V87" s="102"/>
      <c r="W87" s="103"/>
    </row>
    <row r="88" spans="2:23" ht="15.75" x14ac:dyDescent="0.25">
      <c r="B88" s="144"/>
      <c r="C88" s="145"/>
      <c r="D88" s="147"/>
      <c r="E88" s="150"/>
      <c r="F88" s="152"/>
      <c r="G88" s="97">
        <v>59</v>
      </c>
      <c r="H88" s="99" t="str">
        <f>[1]Insumo!M61</f>
        <v xml:space="preserve">Compatibilidad Electromagnética. </v>
      </c>
      <c r="I88" s="97" t="s">
        <v>262</v>
      </c>
      <c r="J88" s="92"/>
      <c r="K88" s="91" t="s">
        <v>258</v>
      </c>
      <c r="L88" s="89" t="s">
        <v>259</v>
      </c>
      <c r="M88" s="104" t="s">
        <v>259</v>
      </c>
      <c r="N88" s="100"/>
      <c r="O88" s="97"/>
      <c r="P88" s="97"/>
      <c r="Q88" s="101"/>
      <c r="R88" s="97"/>
      <c r="S88" s="97"/>
      <c r="T88" s="97"/>
      <c r="U88" s="102"/>
      <c r="V88" s="102"/>
      <c r="W88" s="103"/>
    </row>
    <row r="89" spans="2:23" ht="22.5" x14ac:dyDescent="0.25">
      <c r="B89" s="144"/>
      <c r="C89" s="145"/>
      <c r="D89" s="147"/>
      <c r="E89" s="150"/>
      <c r="F89" s="152"/>
      <c r="G89" s="97">
        <v>60</v>
      </c>
      <c r="H89" s="105" t="str">
        <f>[1]Insumo!M62</f>
        <v>Ensayos Mecánicos (Aprobación de modelo)</v>
      </c>
      <c r="I89" s="97" t="s">
        <v>262</v>
      </c>
      <c r="J89" s="92"/>
      <c r="K89" s="91" t="s">
        <v>258</v>
      </c>
      <c r="L89" s="89" t="s">
        <v>259</v>
      </c>
      <c r="M89" s="104" t="s">
        <v>259</v>
      </c>
      <c r="N89" s="100"/>
      <c r="O89" s="97"/>
      <c r="P89" s="97"/>
      <c r="Q89" s="101"/>
      <c r="R89" s="97"/>
      <c r="S89" s="97"/>
      <c r="T89" s="97"/>
      <c r="U89" s="102"/>
      <c r="V89" s="102"/>
      <c r="W89" s="103"/>
    </row>
    <row r="90" spans="2:23" ht="22.5" x14ac:dyDescent="0.25">
      <c r="B90" s="144"/>
      <c r="C90" s="145"/>
      <c r="D90" s="147"/>
      <c r="E90" s="150"/>
      <c r="F90" s="152"/>
      <c r="G90" s="97">
        <v>61</v>
      </c>
      <c r="H90" s="105" t="str">
        <f>[1]Insumo!M63</f>
        <v>Ensayos Climatológicos (Aprobación de modelo)</v>
      </c>
      <c r="I90" s="97" t="s">
        <v>262</v>
      </c>
      <c r="J90" s="92"/>
      <c r="K90" s="91" t="s">
        <v>258</v>
      </c>
      <c r="L90" s="89" t="s">
        <v>259</v>
      </c>
      <c r="M90" s="104" t="s">
        <v>259</v>
      </c>
      <c r="N90" s="100"/>
      <c r="O90" s="97"/>
      <c r="P90" s="97"/>
      <c r="Q90" s="101"/>
      <c r="R90" s="97"/>
      <c r="S90" s="97"/>
      <c r="T90" s="97"/>
      <c r="U90" s="102"/>
      <c r="V90" s="102"/>
      <c r="W90" s="103"/>
    </row>
    <row r="91" spans="2:23" ht="22.5" x14ac:dyDescent="0.25">
      <c r="B91" s="144"/>
      <c r="C91" s="145"/>
      <c r="D91" s="147"/>
      <c r="E91" s="150"/>
      <c r="F91" s="152"/>
      <c r="G91" s="97">
        <v>62</v>
      </c>
      <c r="H91" s="105" t="str">
        <f>[1]Insumo!M64</f>
        <v>Ensayos Eléctricos y Electrónicos (Aprobación de modelo)</v>
      </c>
      <c r="I91" s="97" t="s">
        <v>262</v>
      </c>
      <c r="J91" s="92"/>
      <c r="K91" s="91" t="s">
        <v>258</v>
      </c>
      <c r="L91" s="89" t="s">
        <v>259</v>
      </c>
      <c r="M91" s="104" t="s">
        <v>259</v>
      </c>
      <c r="N91" s="100"/>
      <c r="O91" s="97"/>
      <c r="P91" s="97"/>
      <c r="Q91" s="101"/>
      <c r="R91" s="97"/>
      <c r="S91" s="97"/>
      <c r="T91" s="97"/>
      <c r="U91" s="102"/>
      <c r="V91" s="102"/>
      <c r="W91" s="103"/>
    </row>
    <row r="92" spans="2:23" ht="15.75" x14ac:dyDescent="0.25">
      <c r="B92" s="144"/>
      <c r="C92" s="145"/>
      <c r="D92" s="147"/>
      <c r="E92" s="150"/>
      <c r="F92" s="152"/>
      <c r="G92" s="97">
        <v>63</v>
      </c>
      <c r="H92" s="99" t="str">
        <f>[1]Insumo!M65</f>
        <v>Cinemática / Velocidad</v>
      </c>
      <c r="I92" s="97" t="s">
        <v>262</v>
      </c>
      <c r="J92" s="92"/>
      <c r="K92" s="91" t="s">
        <v>258</v>
      </c>
      <c r="L92" s="89" t="s">
        <v>259</v>
      </c>
      <c r="M92" s="104" t="s">
        <v>259</v>
      </c>
      <c r="N92" s="100"/>
      <c r="O92" s="97"/>
      <c r="P92" s="97"/>
      <c r="Q92" s="101"/>
      <c r="R92" s="97"/>
      <c r="S92" s="97"/>
      <c r="T92" s="97"/>
      <c r="U92" s="102"/>
      <c r="V92" s="102"/>
      <c r="W92" s="103"/>
    </row>
    <row r="93" spans="2:23" ht="22.5" customHeight="1" x14ac:dyDescent="0.25">
      <c r="D93" s="147"/>
      <c r="E93" s="150"/>
      <c r="F93" s="152"/>
      <c r="G93" s="97">
        <v>64</v>
      </c>
      <c r="H93" s="105" t="str">
        <f>[1]Insumo!M66</f>
        <v>Instrumentos de pesaje de funcionamiento no automático / Balanzas</v>
      </c>
      <c r="I93" s="97" t="s">
        <v>262</v>
      </c>
      <c r="J93" s="92"/>
      <c r="K93" s="91" t="s">
        <v>258</v>
      </c>
      <c r="L93" s="89" t="s">
        <v>259</v>
      </c>
      <c r="M93" s="104" t="s">
        <v>259</v>
      </c>
      <c r="N93" s="100"/>
      <c r="O93" s="97"/>
      <c r="P93" s="97"/>
      <c r="Q93" s="101"/>
      <c r="R93" s="97"/>
      <c r="S93" s="97"/>
      <c r="T93" s="97"/>
      <c r="U93" s="102"/>
      <c r="V93" s="102"/>
      <c r="W93" s="103"/>
    </row>
    <row r="94" spans="2:23" ht="15.75" x14ac:dyDescent="0.25">
      <c r="D94" s="147"/>
      <c r="E94" s="150"/>
      <c r="F94" s="152"/>
      <c r="G94" s="97">
        <v>65</v>
      </c>
      <c r="H94" s="99" t="str">
        <f>[1]Insumo!M67</f>
        <v>Resonancia Magnetica Biomedica</v>
      </c>
      <c r="I94" s="97" t="s">
        <v>262</v>
      </c>
      <c r="J94" s="92"/>
      <c r="K94" s="91" t="s">
        <v>258</v>
      </c>
      <c r="L94" s="89" t="s">
        <v>259</v>
      </c>
      <c r="M94" s="104" t="s">
        <v>259</v>
      </c>
      <c r="N94" s="100"/>
      <c r="O94" s="97"/>
      <c r="P94" s="97"/>
      <c r="Q94" s="101"/>
      <c r="R94" s="97"/>
      <c r="S94" s="97"/>
      <c r="T94" s="97"/>
      <c r="U94" s="102"/>
      <c r="V94" s="102"/>
      <c r="W94" s="103"/>
    </row>
    <row r="95" spans="2:23" ht="15.75" x14ac:dyDescent="0.25">
      <c r="D95" s="147"/>
      <c r="E95" s="150"/>
      <c r="F95" s="152"/>
      <c r="G95" s="97">
        <v>66</v>
      </c>
      <c r="H95" s="99" t="str">
        <f>[1]Insumo!M68</f>
        <v>Bioseñales</v>
      </c>
      <c r="I95" s="97" t="s">
        <v>262</v>
      </c>
      <c r="J95" s="92"/>
      <c r="K95" s="91" t="s">
        <v>258</v>
      </c>
      <c r="L95" s="89" t="s">
        <v>259</v>
      </c>
      <c r="M95" s="104" t="s">
        <v>259</v>
      </c>
      <c r="N95" s="100"/>
      <c r="O95" s="97"/>
      <c r="P95" s="97"/>
      <c r="Q95" s="101"/>
      <c r="R95" s="97"/>
      <c r="S95" s="97"/>
      <c r="T95" s="97"/>
      <c r="U95" s="102"/>
      <c r="V95" s="102"/>
      <c r="W95" s="103"/>
    </row>
    <row r="96" spans="2:23" ht="15.75" x14ac:dyDescent="0.25">
      <c r="D96" s="147"/>
      <c r="E96" s="150"/>
      <c r="F96" s="152"/>
      <c r="G96" s="97">
        <v>67</v>
      </c>
      <c r="H96" s="99" t="str">
        <f>[1]Insumo!M69</f>
        <v>Optica Biomedica</v>
      </c>
      <c r="I96" s="97" t="s">
        <v>262</v>
      </c>
      <c r="J96" s="92"/>
      <c r="K96" s="91" t="s">
        <v>258</v>
      </c>
      <c r="L96" s="89" t="s">
        <v>259</v>
      </c>
      <c r="M96" s="104" t="s">
        <v>259</v>
      </c>
      <c r="N96" s="100"/>
      <c r="O96" s="97"/>
      <c r="P96" s="97"/>
      <c r="Q96" s="101"/>
      <c r="R96" s="97"/>
      <c r="S96" s="97"/>
      <c r="T96" s="97"/>
      <c r="U96" s="102"/>
      <c r="V96" s="102"/>
      <c r="W96" s="103"/>
    </row>
  </sheetData>
  <mergeCells count="22">
    <mergeCell ref="H28:H29"/>
    <mergeCell ref="I28:I29"/>
    <mergeCell ref="J28:K28"/>
    <mergeCell ref="L28:L29"/>
    <mergeCell ref="M28:M29"/>
    <mergeCell ref="B6:B92"/>
    <mergeCell ref="C6:C92"/>
    <mergeCell ref="D6:D96"/>
    <mergeCell ref="E6:E27"/>
    <mergeCell ref="F6:F27"/>
    <mergeCell ref="E28:E96"/>
    <mergeCell ref="F28:F96"/>
    <mergeCell ref="B2:W2"/>
    <mergeCell ref="N4:O4"/>
    <mergeCell ref="P4:Q4"/>
    <mergeCell ref="R4:T4"/>
    <mergeCell ref="U4:W4"/>
    <mergeCell ref="H5:H6"/>
    <mergeCell ref="I5:I6"/>
    <mergeCell ref="J5:K5"/>
    <mergeCell ref="L5:L6"/>
    <mergeCell ref="M5:M6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BAE45B7-8FEA-4681-9AF5-AAED080A9A79}">
            <xm:f>'C:\Users\jmespinoza.INACAL\AppData\Local\Microsoft\Windows\INetCache\Content.Outlook\UBQ3MF1X\[Valor Indicador de Brecha - INACAL.xlsx]Insumo'!#REF!</xm:f>
            <x14:dxf>
              <fill>
                <patternFill>
                  <bgColor rgb="FFFFC000"/>
                </patternFill>
              </fill>
            </x14:dxf>
          </x14:cfRule>
          <xm:sqref>J80:J96 J30 K31 J32:J48 K49 J50:J60 K61 J62:J77 K78:K79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690C-7A8A-48E2-9ACF-31F384A83CA9}">
  <sheetPr>
    <tabColor rgb="FFFFFF00"/>
  </sheetPr>
  <dimension ref="A1:Q71"/>
  <sheetViews>
    <sheetView tabSelected="1" zoomScale="70" zoomScaleNormal="70" workbookViewId="0">
      <selection activeCell="I35" sqref="I35"/>
    </sheetView>
  </sheetViews>
  <sheetFormatPr baseColWidth="10" defaultRowHeight="15" x14ac:dyDescent="0.25"/>
  <cols>
    <col min="1" max="1" width="6.7109375" customWidth="1"/>
    <col min="2" max="2" width="40.7109375" bestFit="1" customWidth="1"/>
    <col min="3" max="5" width="10.28515625" style="119" customWidth="1"/>
    <col min="8" max="8" width="14.42578125" customWidth="1"/>
    <col min="10" max="10" width="46" bestFit="1" customWidth="1"/>
    <col min="11" max="11" width="2.7109375" customWidth="1"/>
    <col min="12" max="12" width="3.85546875" customWidth="1"/>
    <col min="13" max="13" width="82.28515625" customWidth="1"/>
  </cols>
  <sheetData>
    <row r="1" spans="1:17" ht="30.6" customHeight="1" x14ac:dyDescent="0.25">
      <c r="A1" s="163" t="s">
        <v>266</v>
      </c>
      <c r="B1" s="165" t="s">
        <v>267</v>
      </c>
      <c r="C1" s="106" t="s">
        <v>268</v>
      </c>
      <c r="D1" s="106" t="s">
        <v>269</v>
      </c>
      <c r="E1" s="106" t="s">
        <v>270</v>
      </c>
      <c r="F1" s="158" t="s">
        <v>271</v>
      </c>
      <c r="G1" s="158"/>
      <c r="H1" s="158"/>
      <c r="I1" s="158" t="s">
        <v>272</v>
      </c>
      <c r="J1" s="107"/>
      <c r="L1" s="165" t="s">
        <v>266</v>
      </c>
      <c r="M1" s="165" t="s">
        <v>243</v>
      </c>
      <c r="N1" s="158" t="s">
        <v>273</v>
      </c>
      <c r="O1" s="158"/>
      <c r="P1" s="159" t="s">
        <v>274</v>
      </c>
      <c r="Q1" t="s">
        <v>275</v>
      </c>
    </row>
    <row r="2" spans="1:17" x14ac:dyDescent="0.25">
      <c r="A2" s="164"/>
      <c r="B2" s="165"/>
      <c r="C2" s="106"/>
      <c r="D2" s="106"/>
      <c r="E2" s="106"/>
      <c r="F2" s="108" t="s">
        <v>256</v>
      </c>
      <c r="G2" s="108" t="s">
        <v>257</v>
      </c>
      <c r="H2" s="108" t="s">
        <v>276</v>
      </c>
      <c r="I2" s="158"/>
      <c r="J2" s="107"/>
      <c r="L2" s="165"/>
      <c r="M2" s="165"/>
      <c r="N2" s="108" t="s">
        <v>256</v>
      </c>
      <c r="O2" s="108" t="s">
        <v>257</v>
      </c>
      <c r="P2" s="160"/>
    </row>
    <row r="3" spans="1:17" ht="15.75" x14ac:dyDescent="0.25">
      <c r="A3" s="92">
        <v>1</v>
      </c>
      <c r="B3" s="92" t="s">
        <v>277</v>
      </c>
      <c r="C3" s="109" t="s">
        <v>278</v>
      </c>
      <c r="D3" s="109" t="s">
        <v>278</v>
      </c>
      <c r="E3" s="109" t="s">
        <v>278</v>
      </c>
      <c r="F3" s="91" t="s">
        <v>258</v>
      </c>
      <c r="G3" s="92"/>
      <c r="H3" s="92"/>
      <c r="I3" s="96" t="s">
        <v>258</v>
      </c>
      <c r="J3" s="96" t="s">
        <v>279</v>
      </c>
      <c r="L3" s="92">
        <v>1</v>
      </c>
      <c r="M3" s="92" t="s">
        <v>280</v>
      </c>
      <c r="N3" s="92"/>
      <c r="O3" s="96" t="s">
        <v>258</v>
      </c>
      <c r="P3" s="96" t="s">
        <v>258</v>
      </c>
    </row>
    <row r="4" spans="1:17" ht="15.75" x14ac:dyDescent="0.25">
      <c r="A4" s="92">
        <v>2</v>
      </c>
      <c r="B4" s="92" t="s">
        <v>281</v>
      </c>
      <c r="C4" s="109" t="s">
        <v>278</v>
      </c>
      <c r="D4" s="109" t="s">
        <v>278</v>
      </c>
      <c r="E4" s="109" t="s">
        <v>278</v>
      </c>
      <c r="F4" s="92"/>
      <c r="G4" s="91" t="s">
        <v>258</v>
      </c>
      <c r="H4" s="92"/>
      <c r="I4" s="92"/>
      <c r="J4" s="92"/>
      <c r="L4" s="92">
        <v>2</v>
      </c>
      <c r="M4" s="92" t="s">
        <v>282</v>
      </c>
      <c r="N4" s="96" t="s">
        <v>258</v>
      </c>
      <c r="O4" s="92"/>
      <c r="P4" s="92"/>
    </row>
    <row r="5" spans="1:17" ht="15.75" x14ac:dyDescent="0.25">
      <c r="A5" s="110">
        <v>3</v>
      </c>
      <c r="B5" s="110" t="s">
        <v>283</v>
      </c>
      <c r="C5" s="111" t="s">
        <v>278</v>
      </c>
      <c r="D5" s="111" t="s">
        <v>278</v>
      </c>
      <c r="E5" s="111" t="s">
        <v>278</v>
      </c>
      <c r="F5" s="110"/>
      <c r="G5" s="112"/>
      <c r="H5" s="110"/>
      <c r="I5" s="110"/>
      <c r="J5" s="111" t="s">
        <v>284</v>
      </c>
      <c r="L5" s="92">
        <v>3</v>
      </c>
      <c r="M5" s="92" t="s">
        <v>285</v>
      </c>
      <c r="N5" s="92"/>
      <c r="O5" s="96" t="s">
        <v>258</v>
      </c>
      <c r="P5" s="96" t="s">
        <v>258</v>
      </c>
    </row>
    <row r="6" spans="1:17" ht="15.75" x14ac:dyDescent="0.25">
      <c r="A6" s="92">
        <v>4</v>
      </c>
      <c r="B6" s="92" t="s">
        <v>286</v>
      </c>
      <c r="C6" s="109" t="s">
        <v>278</v>
      </c>
      <c r="D6" s="109" t="s">
        <v>278</v>
      </c>
      <c r="E6" s="109" t="s">
        <v>278</v>
      </c>
      <c r="F6" s="91" t="s">
        <v>258</v>
      </c>
      <c r="G6" s="92"/>
      <c r="H6" s="92"/>
      <c r="I6" s="96" t="s">
        <v>258</v>
      </c>
      <c r="J6" s="96" t="s">
        <v>279</v>
      </c>
      <c r="L6" s="92">
        <v>4</v>
      </c>
      <c r="M6" s="92" t="s">
        <v>287</v>
      </c>
      <c r="N6" s="92"/>
      <c r="O6" s="96" t="s">
        <v>258</v>
      </c>
      <c r="P6" s="92"/>
    </row>
    <row r="7" spans="1:17" ht="15.75" x14ac:dyDescent="0.25">
      <c r="A7" s="92">
        <v>5</v>
      </c>
      <c r="B7" s="92" t="s">
        <v>288</v>
      </c>
      <c r="C7" s="109" t="s">
        <v>278</v>
      </c>
      <c r="D7" s="109" t="s">
        <v>278</v>
      </c>
      <c r="E7" s="109" t="s">
        <v>278</v>
      </c>
      <c r="F7" s="92"/>
      <c r="G7" s="91" t="s">
        <v>258</v>
      </c>
      <c r="H7" s="92"/>
      <c r="I7" s="92"/>
      <c r="J7" s="92"/>
      <c r="L7" s="92">
        <v>5</v>
      </c>
      <c r="M7" s="92" t="s">
        <v>289</v>
      </c>
      <c r="N7" s="92"/>
      <c r="O7" s="96" t="s">
        <v>258</v>
      </c>
      <c r="P7" s="96" t="s">
        <v>258</v>
      </c>
    </row>
    <row r="8" spans="1:17" ht="15.75" x14ac:dyDescent="0.25">
      <c r="A8" s="92">
        <v>6</v>
      </c>
      <c r="B8" s="92" t="s">
        <v>290</v>
      </c>
      <c r="C8" s="109" t="s">
        <v>278</v>
      </c>
      <c r="D8" s="109" t="s">
        <v>278</v>
      </c>
      <c r="E8" s="109" t="s">
        <v>278</v>
      </c>
      <c r="F8" s="92"/>
      <c r="G8" s="91" t="s">
        <v>258</v>
      </c>
      <c r="H8" s="92"/>
      <c r="I8" s="96" t="s">
        <v>258</v>
      </c>
      <c r="J8" s="96" t="s">
        <v>279</v>
      </c>
      <c r="L8" s="92">
        <v>6</v>
      </c>
      <c r="M8" s="92" t="s">
        <v>291</v>
      </c>
      <c r="N8" s="92"/>
      <c r="O8" s="96" t="s">
        <v>258</v>
      </c>
      <c r="P8" s="96" t="s">
        <v>258</v>
      </c>
    </row>
    <row r="9" spans="1:17" ht="15.75" x14ac:dyDescent="0.25">
      <c r="A9" s="92">
        <v>7</v>
      </c>
      <c r="B9" s="92" t="s">
        <v>292</v>
      </c>
      <c r="C9" s="109" t="s">
        <v>278</v>
      </c>
      <c r="D9" s="109" t="s">
        <v>278</v>
      </c>
      <c r="E9" s="109" t="s">
        <v>278</v>
      </c>
      <c r="F9" s="92"/>
      <c r="G9" s="91" t="s">
        <v>258</v>
      </c>
      <c r="H9" s="92"/>
      <c r="I9" s="92"/>
      <c r="J9" s="92"/>
      <c r="L9" s="92">
        <v>7</v>
      </c>
      <c r="M9" s="92" t="s">
        <v>293</v>
      </c>
      <c r="N9" s="92"/>
      <c r="O9" s="96" t="s">
        <v>258</v>
      </c>
      <c r="P9" s="92"/>
    </row>
    <row r="10" spans="1:17" ht="15.75" x14ac:dyDescent="0.25">
      <c r="A10" s="92">
        <v>8</v>
      </c>
      <c r="B10" s="92" t="s">
        <v>294</v>
      </c>
      <c r="C10" s="109" t="s">
        <v>278</v>
      </c>
      <c r="D10" s="109" t="s">
        <v>278</v>
      </c>
      <c r="E10" s="109" t="s">
        <v>278</v>
      </c>
      <c r="F10" s="92"/>
      <c r="G10" s="91" t="s">
        <v>258</v>
      </c>
      <c r="H10" s="92"/>
      <c r="I10" s="96" t="s">
        <v>258</v>
      </c>
      <c r="J10" s="96" t="s">
        <v>279</v>
      </c>
      <c r="L10" s="92">
        <v>8</v>
      </c>
      <c r="M10" s="92" t="s">
        <v>295</v>
      </c>
      <c r="N10" s="92"/>
      <c r="O10" s="96" t="s">
        <v>258</v>
      </c>
      <c r="P10" s="96" t="s">
        <v>258</v>
      </c>
    </row>
    <row r="11" spans="1:17" ht="15.75" x14ac:dyDescent="0.25">
      <c r="A11" s="92">
        <v>9</v>
      </c>
      <c r="B11" s="92" t="s">
        <v>296</v>
      </c>
      <c r="C11" s="109" t="s">
        <v>278</v>
      </c>
      <c r="D11" s="109" t="s">
        <v>278</v>
      </c>
      <c r="E11" s="109" t="s">
        <v>278</v>
      </c>
      <c r="F11" s="92"/>
      <c r="G11" s="91" t="s">
        <v>258</v>
      </c>
      <c r="H11" s="92"/>
      <c r="I11" s="92"/>
      <c r="J11" s="92"/>
      <c r="L11" s="92">
        <v>9</v>
      </c>
      <c r="M11" s="92" t="s">
        <v>297</v>
      </c>
      <c r="N11" s="92"/>
      <c r="O11" s="96" t="s">
        <v>258</v>
      </c>
      <c r="P11" s="96" t="s">
        <v>258</v>
      </c>
    </row>
    <row r="12" spans="1:17" ht="15.75" x14ac:dyDescent="0.25">
      <c r="A12" s="92">
        <v>10</v>
      </c>
      <c r="B12" s="92" t="s">
        <v>298</v>
      </c>
      <c r="C12" s="109" t="s">
        <v>278</v>
      </c>
      <c r="D12" s="109" t="s">
        <v>278</v>
      </c>
      <c r="E12" s="109" t="s">
        <v>278</v>
      </c>
      <c r="F12" s="92"/>
      <c r="G12" s="91" t="s">
        <v>258</v>
      </c>
      <c r="H12" s="92"/>
      <c r="I12" s="96" t="s">
        <v>258</v>
      </c>
      <c r="J12" s="96" t="s">
        <v>279</v>
      </c>
      <c r="L12" s="92">
        <v>10</v>
      </c>
      <c r="M12" s="92" t="s">
        <v>299</v>
      </c>
      <c r="N12" s="92"/>
      <c r="O12" s="96" t="s">
        <v>258</v>
      </c>
      <c r="P12" s="96" t="s">
        <v>258</v>
      </c>
    </row>
    <row r="13" spans="1:17" ht="15.75" x14ac:dyDescent="0.25">
      <c r="A13" s="92">
        <v>11</v>
      </c>
      <c r="B13" s="92" t="s">
        <v>300</v>
      </c>
      <c r="C13" s="109" t="s">
        <v>278</v>
      </c>
      <c r="D13" s="109" t="s">
        <v>278</v>
      </c>
      <c r="E13" s="109" t="s">
        <v>278</v>
      </c>
      <c r="F13" s="92"/>
      <c r="G13" s="91" t="s">
        <v>258</v>
      </c>
      <c r="H13" s="92"/>
      <c r="I13" s="96" t="s">
        <v>258</v>
      </c>
      <c r="J13" s="96" t="s">
        <v>279</v>
      </c>
      <c r="L13" s="92">
        <v>11</v>
      </c>
      <c r="M13" s="92" t="s">
        <v>301</v>
      </c>
      <c r="N13" s="92"/>
      <c r="O13" s="96" t="s">
        <v>258</v>
      </c>
      <c r="P13" s="96" t="s">
        <v>258</v>
      </c>
    </row>
    <row r="14" spans="1:17" ht="15.75" x14ac:dyDescent="0.25">
      <c r="A14" s="92">
        <v>12</v>
      </c>
      <c r="B14" s="92" t="s">
        <v>302</v>
      </c>
      <c r="C14" s="109" t="s">
        <v>278</v>
      </c>
      <c r="D14" s="109" t="s">
        <v>278</v>
      </c>
      <c r="E14" s="109" t="s">
        <v>278</v>
      </c>
      <c r="F14" s="92"/>
      <c r="G14" s="91" t="s">
        <v>258</v>
      </c>
      <c r="H14" s="92"/>
      <c r="I14" s="96" t="s">
        <v>258</v>
      </c>
      <c r="J14" s="96" t="s">
        <v>279</v>
      </c>
      <c r="L14" s="92">
        <v>12</v>
      </c>
      <c r="M14" s="92" t="s">
        <v>303</v>
      </c>
      <c r="N14" s="92"/>
      <c r="O14" s="96" t="s">
        <v>258</v>
      </c>
      <c r="P14" s="92"/>
    </row>
    <row r="15" spans="1:17" ht="15.75" x14ac:dyDescent="0.25">
      <c r="A15" s="92">
        <v>13</v>
      </c>
      <c r="B15" s="92" t="s">
        <v>304</v>
      </c>
      <c r="C15" s="109" t="s">
        <v>278</v>
      </c>
      <c r="D15" s="109" t="s">
        <v>278</v>
      </c>
      <c r="E15" s="109" t="s">
        <v>278</v>
      </c>
      <c r="F15" s="92"/>
      <c r="G15" s="91" t="s">
        <v>258</v>
      </c>
      <c r="H15" s="92"/>
      <c r="I15" s="92"/>
      <c r="J15" s="92"/>
      <c r="L15" s="92">
        <v>13</v>
      </c>
      <c r="M15" s="92" t="s">
        <v>305</v>
      </c>
      <c r="N15" s="92"/>
      <c r="O15" s="96" t="s">
        <v>258</v>
      </c>
      <c r="P15" s="96" t="s">
        <v>258</v>
      </c>
    </row>
    <row r="16" spans="1:17" ht="15.75" x14ac:dyDescent="0.25">
      <c r="A16" s="92">
        <v>14</v>
      </c>
      <c r="B16" s="92" t="s">
        <v>306</v>
      </c>
      <c r="C16" s="109" t="s">
        <v>278</v>
      </c>
      <c r="D16" s="109" t="s">
        <v>278</v>
      </c>
      <c r="E16" s="109" t="s">
        <v>278</v>
      </c>
      <c r="F16" s="91" t="s">
        <v>258</v>
      </c>
      <c r="G16" s="92"/>
      <c r="H16" s="92"/>
      <c r="I16" s="92"/>
      <c r="J16" s="92"/>
      <c r="L16" s="92">
        <v>14</v>
      </c>
      <c r="M16" s="92" t="s">
        <v>307</v>
      </c>
      <c r="N16" s="92"/>
      <c r="O16" s="96" t="s">
        <v>258</v>
      </c>
      <c r="P16" s="96" t="s">
        <v>258</v>
      </c>
    </row>
    <row r="17" spans="1:16" ht="15.75" x14ac:dyDescent="0.25">
      <c r="A17" s="92">
        <v>15</v>
      </c>
      <c r="B17" s="92" t="s">
        <v>308</v>
      </c>
      <c r="C17" s="109" t="s">
        <v>278</v>
      </c>
      <c r="D17" s="109" t="s">
        <v>278</v>
      </c>
      <c r="E17" s="109" t="s">
        <v>278</v>
      </c>
      <c r="F17" s="92"/>
      <c r="G17" s="91" t="s">
        <v>258</v>
      </c>
      <c r="H17" s="92"/>
      <c r="I17" s="92"/>
      <c r="J17" s="92"/>
      <c r="L17" s="92">
        <v>15</v>
      </c>
      <c r="M17" s="92" t="s">
        <v>309</v>
      </c>
      <c r="N17" s="92"/>
      <c r="O17" s="96" t="s">
        <v>258</v>
      </c>
      <c r="P17" s="92"/>
    </row>
    <row r="18" spans="1:16" ht="15.75" x14ac:dyDescent="0.25">
      <c r="A18" s="92">
        <v>16</v>
      </c>
      <c r="B18" s="92" t="s">
        <v>310</v>
      </c>
      <c r="C18" s="109" t="s">
        <v>278</v>
      </c>
      <c r="D18" s="109" t="s">
        <v>278</v>
      </c>
      <c r="E18" s="109" t="s">
        <v>278</v>
      </c>
      <c r="F18" s="92"/>
      <c r="G18" s="91" t="s">
        <v>258</v>
      </c>
      <c r="H18" s="92"/>
      <c r="I18" s="92"/>
      <c r="J18" s="92"/>
      <c r="L18" s="92">
        <v>16</v>
      </c>
      <c r="M18" s="92" t="s">
        <v>311</v>
      </c>
      <c r="N18" s="92"/>
      <c r="O18" s="96" t="s">
        <v>258</v>
      </c>
      <c r="P18" s="96" t="s">
        <v>258</v>
      </c>
    </row>
    <row r="19" spans="1:16" ht="15.75" x14ac:dyDescent="0.25">
      <c r="A19" s="92">
        <v>17</v>
      </c>
      <c r="B19" s="92" t="s">
        <v>312</v>
      </c>
      <c r="C19" s="109" t="s">
        <v>278</v>
      </c>
      <c r="D19" s="109" t="s">
        <v>278</v>
      </c>
      <c r="E19" s="109" t="s">
        <v>278</v>
      </c>
      <c r="F19" s="92"/>
      <c r="G19" s="91" t="s">
        <v>258</v>
      </c>
      <c r="H19" s="92"/>
      <c r="I19" s="96" t="s">
        <v>258</v>
      </c>
      <c r="J19" s="96" t="s">
        <v>279</v>
      </c>
      <c r="L19" s="92">
        <v>17</v>
      </c>
      <c r="M19" s="92" t="s">
        <v>313</v>
      </c>
      <c r="N19" s="92"/>
      <c r="O19" s="96" t="s">
        <v>258</v>
      </c>
      <c r="P19" s="96" t="s">
        <v>258</v>
      </c>
    </row>
    <row r="20" spans="1:16" ht="15.75" x14ac:dyDescent="0.25">
      <c r="A20" s="92">
        <v>18</v>
      </c>
      <c r="B20" s="92" t="s">
        <v>314</v>
      </c>
      <c r="C20" s="109" t="s">
        <v>278</v>
      </c>
      <c r="D20" s="109" t="s">
        <v>278</v>
      </c>
      <c r="E20" s="109" t="s">
        <v>278</v>
      </c>
      <c r="F20" s="92"/>
      <c r="G20" s="91" t="s">
        <v>258</v>
      </c>
      <c r="H20" s="92"/>
      <c r="I20" s="96" t="s">
        <v>258</v>
      </c>
      <c r="J20" s="96" t="s">
        <v>279</v>
      </c>
      <c r="L20" s="92">
        <v>18</v>
      </c>
      <c r="M20" s="92" t="s">
        <v>315</v>
      </c>
      <c r="N20" s="92"/>
      <c r="O20" s="96" t="s">
        <v>258</v>
      </c>
      <c r="P20" s="96" t="s">
        <v>258</v>
      </c>
    </row>
    <row r="21" spans="1:16" ht="15.75" x14ac:dyDescent="0.25">
      <c r="A21" s="92">
        <v>19</v>
      </c>
      <c r="B21" s="92" t="s">
        <v>316</v>
      </c>
      <c r="C21" s="109" t="s">
        <v>278</v>
      </c>
      <c r="D21" s="109" t="s">
        <v>278</v>
      </c>
      <c r="E21" s="109" t="s">
        <v>278</v>
      </c>
      <c r="F21" s="92"/>
      <c r="G21" s="91" t="s">
        <v>258</v>
      </c>
      <c r="H21" s="92"/>
      <c r="I21" s="92"/>
      <c r="J21" s="92"/>
      <c r="L21" s="92">
        <v>19</v>
      </c>
      <c r="M21" s="92" t="s">
        <v>317</v>
      </c>
      <c r="N21" s="92"/>
      <c r="O21" s="96" t="s">
        <v>258</v>
      </c>
      <c r="P21" s="96" t="s">
        <v>258</v>
      </c>
    </row>
    <row r="22" spans="1:16" ht="15.75" x14ac:dyDescent="0.25">
      <c r="A22" s="92">
        <v>20</v>
      </c>
      <c r="B22" s="92" t="s">
        <v>318</v>
      </c>
      <c r="C22" s="109" t="s">
        <v>319</v>
      </c>
      <c r="D22" s="109" t="s">
        <v>320</v>
      </c>
      <c r="E22" s="109" t="s">
        <v>320</v>
      </c>
      <c r="F22" s="96"/>
      <c r="G22" s="91" t="s">
        <v>258</v>
      </c>
      <c r="H22" s="92"/>
      <c r="I22" s="92"/>
      <c r="J22" s="96" t="s">
        <v>321</v>
      </c>
      <c r="L22" s="92">
        <v>20</v>
      </c>
      <c r="M22" s="92" t="s">
        <v>322</v>
      </c>
      <c r="N22" s="96" t="s">
        <v>258</v>
      </c>
      <c r="O22" s="92"/>
      <c r="P22" s="92"/>
    </row>
    <row r="23" spans="1:16" ht="15.75" x14ac:dyDescent="0.25">
      <c r="A23" s="92">
        <v>21</v>
      </c>
      <c r="B23" s="92" t="s">
        <v>323</v>
      </c>
      <c r="C23" s="109" t="s">
        <v>324</v>
      </c>
      <c r="D23" s="109" t="s">
        <v>325</v>
      </c>
      <c r="E23" s="109" t="s">
        <v>325</v>
      </c>
      <c r="F23" s="96"/>
      <c r="G23" s="91" t="s">
        <v>258</v>
      </c>
      <c r="H23" s="92"/>
      <c r="I23" s="92"/>
      <c r="J23" s="96" t="s">
        <v>321</v>
      </c>
      <c r="L23" s="92">
        <v>21</v>
      </c>
      <c r="M23" s="92" t="s">
        <v>326</v>
      </c>
      <c r="N23" s="92"/>
      <c r="O23" s="96" t="s">
        <v>258</v>
      </c>
      <c r="P23" s="96" t="s">
        <v>258</v>
      </c>
    </row>
    <row r="24" spans="1:16" ht="15.75" x14ac:dyDescent="0.25">
      <c r="A24" s="92">
        <v>22</v>
      </c>
      <c r="B24" s="92" t="s">
        <v>327</v>
      </c>
      <c r="C24" s="109" t="s">
        <v>328</v>
      </c>
      <c r="D24" s="109" t="s">
        <v>328</v>
      </c>
      <c r="E24" s="109" t="s">
        <v>328</v>
      </c>
      <c r="F24" s="92"/>
      <c r="G24" s="92"/>
      <c r="H24" s="96" t="s">
        <v>258</v>
      </c>
      <c r="I24" s="96"/>
      <c r="J24" s="96"/>
      <c r="L24" s="92">
        <v>22</v>
      </c>
      <c r="M24" s="92" t="s">
        <v>329</v>
      </c>
      <c r="N24" s="92"/>
      <c r="O24" s="96" t="s">
        <v>258</v>
      </c>
      <c r="P24" s="96" t="s">
        <v>258</v>
      </c>
    </row>
    <row r="25" spans="1:16" ht="15.75" x14ac:dyDescent="0.25">
      <c r="A25" s="92">
        <v>23</v>
      </c>
      <c r="B25" s="92" t="s">
        <v>330</v>
      </c>
      <c r="C25" s="109" t="s">
        <v>278</v>
      </c>
      <c r="D25" s="109" t="s">
        <v>278</v>
      </c>
      <c r="E25" s="109" t="s">
        <v>278</v>
      </c>
      <c r="F25" s="92"/>
      <c r="G25" s="92"/>
      <c r="H25" s="96" t="s">
        <v>258</v>
      </c>
      <c r="I25" s="96"/>
      <c r="J25" s="96"/>
      <c r="L25" s="92">
        <v>23</v>
      </c>
      <c r="M25" s="92" t="s">
        <v>331</v>
      </c>
      <c r="N25" s="92"/>
      <c r="O25" s="96" t="s">
        <v>258</v>
      </c>
      <c r="P25" s="96" t="s">
        <v>258</v>
      </c>
    </row>
    <row r="26" spans="1:16" ht="15.75" x14ac:dyDescent="0.25">
      <c r="A26" s="110">
        <v>24</v>
      </c>
      <c r="B26" s="110" t="s">
        <v>332</v>
      </c>
      <c r="C26" s="111" t="s">
        <v>278</v>
      </c>
      <c r="D26" s="111" t="s">
        <v>278</v>
      </c>
      <c r="E26" s="111" t="s">
        <v>278</v>
      </c>
      <c r="F26" s="112"/>
      <c r="G26" s="91" t="s">
        <v>258</v>
      </c>
      <c r="H26" s="112"/>
      <c r="I26" s="112"/>
      <c r="J26" s="113" t="s">
        <v>333</v>
      </c>
      <c r="L26" s="92">
        <v>24</v>
      </c>
      <c r="M26" s="92" t="s">
        <v>334</v>
      </c>
      <c r="N26" s="92"/>
      <c r="O26" s="96" t="s">
        <v>258</v>
      </c>
      <c r="P26" s="96" t="s">
        <v>258</v>
      </c>
    </row>
    <row r="27" spans="1:16" ht="15.75" x14ac:dyDescent="0.25">
      <c r="A27" s="92">
        <v>25</v>
      </c>
      <c r="B27" s="114" t="s">
        <v>335</v>
      </c>
      <c r="C27" s="109" t="s">
        <v>278</v>
      </c>
      <c r="D27" s="109" t="s">
        <v>278</v>
      </c>
      <c r="E27" s="109" t="s">
        <v>278</v>
      </c>
      <c r="F27" s="92"/>
      <c r="G27" s="92"/>
      <c r="H27" s="96" t="s">
        <v>258</v>
      </c>
      <c r="I27" s="96"/>
      <c r="J27" s="96"/>
      <c r="L27" s="92">
        <v>25</v>
      </c>
      <c r="M27" s="92" t="s">
        <v>336</v>
      </c>
      <c r="N27" s="92"/>
      <c r="O27" s="96" t="s">
        <v>258</v>
      </c>
      <c r="P27" s="92"/>
    </row>
    <row r="28" spans="1:16" ht="15.75" x14ac:dyDescent="0.25">
      <c r="A28" s="92">
        <v>26</v>
      </c>
      <c r="B28" s="114" t="s">
        <v>337</v>
      </c>
      <c r="C28" s="109" t="s">
        <v>278</v>
      </c>
      <c r="D28" s="109" t="s">
        <v>278</v>
      </c>
      <c r="E28" s="109" t="s">
        <v>278</v>
      </c>
      <c r="F28" s="92"/>
      <c r="G28" s="92"/>
      <c r="H28" s="96" t="s">
        <v>258</v>
      </c>
      <c r="I28" s="96"/>
      <c r="J28" s="96"/>
      <c r="L28" s="92">
        <v>26</v>
      </c>
      <c r="M28" s="92" t="s">
        <v>338</v>
      </c>
      <c r="N28" s="92"/>
      <c r="O28" s="96" t="s">
        <v>258</v>
      </c>
      <c r="P28" s="92"/>
    </row>
    <row r="29" spans="1:16" ht="15.75" x14ac:dyDescent="0.25">
      <c r="A29" s="92">
        <v>27</v>
      </c>
      <c r="B29" s="114" t="s">
        <v>339</v>
      </c>
      <c r="C29" s="109" t="s">
        <v>278</v>
      </c>
      <c r="D29" s="109" t="s">
        <v>278</v>
      </c>
      <c r="E29" s="109" t="s">
        <v>278</v>
      </c>
      <c r="F29" s="92"/>
      <c r="G29" s="92"/>
      <c r="H29" s="96" t="s">
        <v>258</v>
      </c>
      <c r="I29" s="96"/>
      <c r="J29" s="96"/>
      <c r="L29" s="92">
        <v>27</v>
      </c>
      <c r="M29" s="92" t="s">
        <v>340</v>
      </c>
      <c r="N29" s="92"/>
      <c r="O29" s="96" t="s">
        <v>258</v>
      </c>
      <c r="P29" s="96" t="s">
        <v>258</v>
      </c>
    </row>
    <row r="30" spans="1:16" ht="15.75" x14ac:dyDescent="0.25">
      <c r="A30" s="92">
        <v>28</v>
      </c>
      <c r="B30" s="114" t="s">
        <v>341</v>
      </c>
      <c r="C30" s="109" t="s">
        <v>278</v>
      </c>
      <c r="D30" s="109" t="s">
        <v>278</v>
      </c>
      <c r="E30" s="109" t="s">
        <v>278</v>
      </c>
      <c r="F30" s="92"/>
      <c r="G30" s="92"/>
      <c r="H30" s="96" t="s">
        <v>258</v>
      </c>
      <c r="I30" s="96"/>
      <c r="J30" s="96"/>
      <c r="L30" s="92">
        <v>28</v>
      </c>
      <c r="M30" s="92" t="s">
        <v>342</v>
      </c>
      <c r="N30" s="92"/>
      <c r="O30" s="96" t="s">
        <v>258</v>
      </c>
      <c r="P30" s="92"/>
    </row>
    <row r="31" spans="1:16" ht="15.75" x14ac:dyDescent="0.25">
      <c r="A31" s="92">
        <v>29</v>
      </c>
      <c r="B31" s="114" t="s">
        <v>343</v>
      </c>
      <c r="C31" s="109" t="s">
        <v>278</v>
      </c>
      <c r="D31" s="109" t="s">
        <v>278</v>
      </c>
      <c r="E31" s="109" t="s">
        <v>278</v>
      </c>
      <c r="F31" s="92"/>
      <c r="G31" s="92"/>
      <c r="H31" s="96" t="s">
        <v>258</v>
      </c>
      <c r="I31" s="96"/>
      <c r="J31" s="96"/>
      <c r="L31" s="92">
        <v>29</v>
      </c>
      <c r="M31" s="92" t="s">
        <v>344</v>
      </c>
      <c r="N31" s="92"/>
      <c r="O31" s="96" t="s">
        <v>258</v>
      </c>
      <c r="P31" s="96" t="s">
        <v>258</v>
      </c>
    </row>
    <row r="32" spans="1:16" ht="15.75" x14ac:dyDescent="0.25">
      <c r="A32" s="92">
        <v>30</v>
      </c>
      <c r="B32" s="114" t="s">
        <v>345</v>
      </c>
      <c r="C32" s="109" t="s">
        <v>278</v>
      </c>
      <c r="D32" s="109" t="s">
        <v>278</v>
      </c>
      <c r="E32" s="109" t="s">
        <v>278</v>
      </c>
      <c r="F32" s="92"/>
      <c r="G32" s="92"/>
      <c r="H32" s="96" t="s">
        <v>258</v>
      </c>
      <c r="I32" s="96"/>
      <c r="J32" s="96"/>
      <c r="L32" s="92">
        <v>30</v>
      </c>
      <c r="M32" s="92" t="s">
        <v>346</v>
      </c>
      <c r="N32" s="92"/>
      <c r="O32" s="96" t="s">
        <v>258</v>
      </c>
      <c r="P32" s="96" t="s">
        <v>258</v>
      </c>
    </row>
    <row r="33" spans="1:16" ht="15.75" x14ac:dyDescent="0.25">
      <c r="A33" s="92">
        <v>31</v>
      </c>
      <c r="B33" s="114" t="s">
        <v>347</v>
      </c>
      <c r="C33" s="109"/>
      <c r="D33" s="109"/>
      <c r="E33" s="109"/>
      <c r="F33" s="92"/>
      <c r="G33" s="92"/>
      <c r="H33" s="91" t="s">
        <v>258</v>
      </c>
      <c r="I33" s="96"/>
      <c r="J33" s="96"/>
      <c r="L33" s="92">
        <v>31</v>
      </c>
      <c r="M33" s="92" t="s">
        <v>348</v>
      </c>
      <c r="N33" s="92"/>
      <c r="O33" s="96" t="s">
        <v>258</v>
      </c>
      <c r="P33" s="96" t="s">
        <v>258</v>
      </c>
    </row>
    <row r="34" spans="1:16" ht="15.75" x14ac:dyDescent="0.25">
      <c r="B34" s="114" t="s">
        <v>349</v>
      </c>
      <c r="C34" s="109"/>
      <c r="D34" s="109"/>
      <c r="E34" s="115"/>
      <c r="F34" s="116">
        <f>COUNTIF(F3:F33,B35)</f>
        <v>3</v>
      </c>
      <c r="G34" s="116">
        <f>COUNTIF(G3:G33,B35)</f>
        <v>18</v>
      </c>
      <c r="H34" s="117">
        <f>COUNTIF(H3:H33,B35)</f>
        <v>9</v>
      </c>
      <c r="I34" s="109">
        <f>COUNTIF(I3:I32,B35)</f>
        <v>9</v>
      </c>
      <c r="J34" s="109"/>
      <c r="L34" s="92">
        <v>32</v>
      </c>
      <c r="M34" s="92" t="s">
        <v>350</v>
      </c>
      <c r="N34" s="96" t="s">
        <v>258</v>
      </c>
      <c r="O34" s="92"/>
      <c r="P34" s="92"/>
    </row>
    <row r="35" spans="1:16" ht="15.75" x14ac:dyDescent="0.25">
      <c r="B35" s="118" t="s">
        <v>258</v>
      </c>
      <c r="F35" s="161">
        <f>SUM(F34:G34)</f>
        <v>21</v>
      </c>
      <c r="G35" s="161"/>
      <c r="L35" s="92">
        <v>33</v>
      </c>
      <c r="M35" s="92" t="s">
        <v>351</v>
      </c>
      <c r="N35" s="92"/>
      <c r="O35" s="96" t="s">
        <v>258</v>
      </c>
      <c r="P35" s="92"/>
    </row>
    <row r="36" spans="1:16" ht="15.75" x14ac:dyDescent="0.25">
      <c r="L36" s="92">
        <v>34</v>
      </c>
      <c r="M36" s="92" t="s">
        <v>352</v>
      </c>
      <c r="N36" s="92"/>
      <c r="O36" s="96" t="s">
        <v>258</v>
      </c>
      <c r="P36" s="96" t="s">
        <v>258</v>
      </c>
    </row>
    <row r="37" spans="1:16" ht="15.75" x14ac:dyDescent="0.25">
      <c r="L37" s="92">
        <v>35</v>
      </c>
      <c r="M37" s="92" t="s">
        <v>353</v>
      </c>
      <c r="N37" s="92"/>
      <c r="O37" s="96" t="s">
        <v>258</v>
      </c>
      <c r="P37" s="96" t="s">
        <v>258</v>
      </c>
    </row>
    <row r="38" spans="1:16" ht="15.75" x14ac:dyDescent="0.25">
      <c r="L38" s="92">
        <v>36</v>
      </c>
      <c r="M38" s="92" t="s">
        <v>354</v>
      </c>
      <c r="N38" s="92"/>
      <c r="O38" s="96" t="s">
        <v>258</v>
      </c>
      <c r="P38" s="96" t="s">
        <v>258</v>
      </c>
    </row>
    <row r="39" spans="1:16" ht="15.75" x14ac:dyDescent="0.25">
      <c r="L39" s="92">
        <v>37</v>
      </c>
      <c r="M39" s="92" t="s">
        <v>355</v>
      </c>
      <c r="N39" s="92"/>
      <c r="O39" s="96" t="s">
        <v>258</v>
      </c>
      <c r="P39" s="96" t="s">
        <v>258</v>
      </c>
    </row>
    <row r="40" spans="1:16" ht="15.75" x14ac:dyDescent="0.25">
      <c r="L40" s="92">
        <v>38</v>
      </c>
      <c r="M40" s="92" t="s">
        <v>356</v>
      </c>
      <c r="N40" s="92"/>
      <c r="O40" s="96" t="s">
        <v>258</v>
      </c>
      <c r="P40" s="92"/>
    </row>
    <row r="41" spans="1:16" ht="15.75" x14ac:dyDescent="0.25">
      <c r="L41" s="92">
        <v>39</v>
      </c>
      <c r="M41" s="92" t="s">
        <v>357</v>
      </c>
      <c r="N41" s="92"/>
      <c r="O41" s="96" t="s">
        <v>258</v>
      </c>
      <c r="P41" s="96" t="s">
        <v>258</v>
      </c>
    </row>
    <row r="42" spans="1:16" ht="15.75" x14ac:dyDescent="0.25">
      <c r="L42" s="92">
        <v>40</v>
      </c>
      <c r="M42" s="92" t="s">
        <v>358</v>
      </c>
      <c r="N42" s="92"/>
      <c r="O42" s="96" t="s">
        <v>258</v>
      </c>
      <c r="P42" s="96" t="s">
        <v>258</v>
      </c>
    </row>
    <row r="43" spans="1:16" ht="15.75" x14ac:dyDescent="0.25">
      <c r="L43" s="92">
        <v>41</v>
      </c>
      <c r="M43" s="92" t="s">
        <v>359</v>
      </c>
      <c r="N43" s="92"/>
      <c r="O43" s="96" t="s">
        <v>258</v>
      </c>
      <c r="P43" s="92"/>
    </row>
    <row r="44" spans="1:16" ht="15.75" x14ac:dyDescent="0.25">
      <c r="L44" s="92">
        <v>42</v>
      </c>
      <c r="M44" s="92" t="s">
        <v>360</v>
      </c>
      <c r="N44" s="92"/>
      <c r="O44" s="96" t="s">
        <v>258</v>
      </c>
      <c r="P44" s="96" t="s">
        <v>258</v>
      </c>
    </row>
    <row r="45" spans="1:16" ht="15.75" x14ac:dyDescent="0.25">
      <c r="L45" s="92">
        <v>43</v>
      </c>
      <c r="M45" s="92" t="s">
        <v>361</v>
      </c>
      <c r="N45" s="92"/>
      <c r="O45" s="96" t="s">
        <v>258</v>
      </c>
      <c r="P45" s="96" t="s">
        <v>258</v>
      </c>
    </row>
    <row r="46" spans="1:16" ht="15.75" x14ac:dyDescent="0.25">
      <c r="L46" s="92">
        <v>44</v>
      </c>
      <c r="M46" s="92" t="s">
        <v>362</v>
      </c>
      <c r="N46" s="92"/>
      <c r="O46" s="96" t="s">
        <v>258</v>
      </c>
      <c r="P46" s="96" t="s">
        <v>258</v>
      </c>
    </row>
    <row r="47" spans="1:16" ht="15.75" x14ac:dyDescent="0.25">
      <c r="L47" s="92">
        <v>45</v>
      </c>
      <c r="M47" s="92" t="s">
        <v>363</v>
      </c>
      <c r="N47" s="92"/>
      <c r="O47" s="96" t="s">
        <v>258</v>
      </c>
      <c r="P47" s="96" t="s">
        <v>258</v>
      </c>
    </row>
    <row r="48" spans="1:16" ht="15.75" x14ac:dyDescent="0.25">
      <c r="L48" s="92">
        <v>46</v>
      </c>
      <c r="M48" s="92" t="s">
        <v>364</v>
      </c>
      <c r="N48" s="92"/>
      <c r="O48" s="96" t="s">
        <v>258</v>
      </c>
      <c r="P48" s="96" t="s">
        <v>258</v>
      </c>
    </row>
    <row r="49" spans="12:16" ht="15.75" x14ac:dyDescent="0.25">
      <c r="L49" s="92">
        <v>47</v>
      </c>
      <c r="M49" s="92" t="s">
        <v>365</v>
      </c>
      <c r="N49" s="92"/>
      <c r="O49" s="96" t="s">
        <v>258</v>
      </c>
      <c r="P49" s="96" t="s">
        <v>258</v>
      </c>
    </row>
    <row r="50" spans="12:16" ht="15.75" x14ac:dyDescent="0.25">
      <c r="L50" s="92">
        <v>48</v>
      </c>
      <c r="M50" s="92" t="s">
        <v>366</v>
      </c>
      <c r="N50" s="92"/>
      <c r="O50" s="96" t="s">
        <v>258</v>
      </c>
      <c r="P50" s="96" t="s">
        <v>258</v>
      </c>
    </row>
    <row r="51" spans="12:16" ht="15.75" x14ac:dyDescent="0.25">
      <c r="L51" s="92">
        <v>49</v>
      </c>
      <c r="M51" s="92" t="s">
        <v>367</v>
      </c>
      <c r="N51" s="96" t="s">
        <v>258</v>
      </c>
      <c r="O51" s="92"/>
      <c r="P51" s="92"/>
    </row>
    <row r="52" spans="12:16" ht="15.75" x14ac:dyDescent="0.25">
      <c r="L52" s="92">
        <v>50</v>
      </c>
      <c r="M52" s="92" t="s">
        <v>368</v>
      </c>
      <c r="N52" s="96" t="s">
        <v>258</v>
      </c>
      <c r="O52" s="92"/>
      <c r="P52" s="92"/>
    </row>
    <row r="53" spans="12:16" ht="15.75" x14ac:dyDescent="0.25">
      <c r="L53" s="92">
        <v>51</v>
      </c>
      <c r="M53" s="92" t="s">
        <v>369</v>
      </c>
      <c r="N53" s="92"/>
      <c r="O53" s="96" t="s">
        <v>258</v>
      </c>
      <c r="P53" s="96" t="s">
        <v>258</v>
      </c>
    </row>
    <row r="54" spans="12:16" ht="15.75" x14ac:dyDescent="0.25">
      <c r="L54" s="92">
        <v>52</v>
      </c>
      <c r="M54" s="92" t="s">
        <v>370</v>
      </c>
      <c r="N54" s="92"/>
      <c r="O54" s="96" t="s">
        <v>258</v>
      </c>
      <c r="P54" s="96" t="s">
        <v>258</v>
      </c>
    </row>
    <row r="55" spans="12:16" ht="15.75" x14ac:dyDescent="0.25">
      <c r="L55" s="92">
        <v>53</v>
      </c>
      <c r="M55" s="92" t="s">
        <v>371</v>
      </c>
      <c r="N55" s="92"/>
      <c r="O55" s="96" t="s">
        <v>258</v>
      </c>
      <c r="P55" s="96" t="s">
        <v>258</v>
      </c>
    </row>
    <row r="56" spans="12:16" ht="15.75" x14ac:dyDescent="0.25">
      <c r="L56" s="92">
        <v>54</v>
      </c>
      <c r="M56" s="92" t="s">
        <v>372</v>
      </c>
      <c r="N56" s="92"/>
      <c r="O56" s="96" t="s">
        <v>258</v>
      </c>
      <c r="P56" s="96" t="s">
        <v>258</v>
      </c>
    </row>
    <row r="57" spans="12:16" ht="15.75" x14ac:dyDescent="0.25">
      <c r="L57" s="92">
        <v>55</v>
      </c>
      <c r="M57" s="92" t="s">
        <v>373</v>
      </c>
      <c r="N57" s="92"/>
      <c r="O57" s="96" t="s">
        <v>258</v>
      </c>
      <c r="P57" s="96" t="s">
        <v>258</v>
      </c>
    </row>
    <row r="58" spans="12:16" ht="15.75" x14ac:dyDescent="0.25">
      <c r="L58" s="92">
        <v>56</v>
      </c>
      <c r="M58" s="92" t="s">
        <v>374</v>
      </c>
      <c r="N58" s="92"/>
      <c r="O58" s="96" t="s">
        <v>258</v>
      </c>
      <c r="P58" s="96" t="s">
        <v>258</v>
      </c>
    </row>
    <row r="59" spans="12:16" ht="15.75" x14ac:dyDescent="0.25">
      <c r="L59" s="92">
        <v>57</v>
      </c>
      <c r="M59" s="92" t="s">
        <v>375</v>
      </c>
      <c r="N59" s="92"/>
      <c r="O59" s="96" t="s">
        <v>258</v>
      </c>
      <c r="P59" s="92"/>
    </row>
    <row r="60" spans="12:16" ht="15.75" x14ac:dyDescent="0.25">
      <c r="L60" s="92">
        <v>58</v>
      </c>
      <c r="M60" s="92" t="s">
        <v>376</v>
      </c>
      <c r="N60" s="92"/>
      <c r="O60" s="96" t="s">
        <v>258</v>
      </c>
      <c r="P60" s="92"/>
    </row>
    <row r="61" spans="12:16" ht="15.75" x14ac:dyDescent="0.25">
      <c r="L61" s="92">
        <v>59</v>
      </c>
      <c r="M61" s="92" t="s">
        <v>377</v>
      </c>
      <c r="N61" s="92"/>
      <c r="O61" s="96" t="s">
        <v>258</v>
      </c>
      <c r="P61" s="92"/>
    </row>
    <row r="62" spans="12:16" ht="15.75" x14ac:dyDescent="0.25">
      <c r="L62" s="92">
        <v>60</v>
      </c>
      <c r="M62" s="92" t="s">
        <v>378</v>
      </c>
      <c r="N62" s="92"/>
      <c r="O62" s="96" t="s">
        <v>258</v>
      </c>
      <c r="P62" s="92"/>
    </row>
    <row r="63" spans="12:16" ht="15.6" customHeight="1" x14ac:dyDescent="0.25">
      <c r="L63" s="92">
        <v>61</v>
      </c>
      <c r="M63" s="120" t="s">
        <v>379</v>
      </c>
      <c r="N63" s="92"/>
      <c r="O63" s="96" t="s">
        <v>258</v>
      </c>
      <c r="P63" s="92"/>
    </row>
    <row r="64" spans="12:16" ht="15.75" x14ac:dyDescent="0.25">
      <c r="L64" s="92">
        <v>62</v>
      </c>
      <c r="M64" s="92" t="s">
        <v>380</v>
      </c>
      <c r="N64" s="92"/>
      <c r="O64" s="96" t="s">
        <v>258</v>
      </c>
      <c r="P64" s="92"/>
    </row>
    <row r="65" spans="12:16" ht="15.75" x14ac:dyDescent="0.25">
      <c r="L65" s="92">
        <v>63</v>
      </c>
      <c r="M65" s="92" t="s">
        <v>381</v>
      </c>
      <c r="N65" s="92"/>
      <c r="O65" s="96" t="s">
        <v>258</v>
      </c>
      <c r="P65" s="92"/>
    </row>
    <row r="66" spans="12:16" ht="15.75" x14ac:dyDescent="0.25">
      <c r="L66" s="92">
        <v>64</v>
      </c>
      <c r="M66" s="92" t="s">
        <v>382</v>
      </c>
      <c r="N66" s="92"/>
      <c r="O66" s="96" t="s">
        <v>258</v>
      </c>
      <c r="P66" s="92"/>
    </row>
    <row r="67" spans="12:16" ht="15.75" x14ac:dyDescent="0.25">
      <c r="L67" s="92">
        <v>65</v>
      </c>
      <c r="M67" s="92" t="s">
        <v>383</v>
      </c>
      <c r="N67" s="92"/>
      <c r="O67" s="96" t="s">
        <v>258</v>
      </c>
      <c r="P67" s="92"/>
    </row>
    <row r="68" spans="12:16" ht="15.75" x14ac:dyDescent="0.25">
      <c r="L68" s="92">
        <v>66</v>
      </c>
      <c r="M68" s="92" t="s">
        <v>384</v>
      </c>
      <c r="N68" s="92"/>
      <c r="O68" s="96" t="s">
        <v>258</v>
      </c>
      <c r="P68" s="92"/>
    </row>
    <row r="69" spans="12:16" ht="15.75" x14ac:dyDescent="0.25">
      <c r="L69" s="92">
        <v>67</v>
      </c>
      <c r="M69" s="92" t="s">
        <v>385</v>
      </c>
      <c r="N69" s="92"/>
      <c r="O69" s="96" t="s">
        <v>258</v>
      </c>
      <c r="P69" s="92"/>
    </row>
    <row r="70" spans="12:16" x14ac:dyDescent="0.25">
      <c r="N70" s="109">
        <f>COUNTIF(N3:N69,B35)</f>
        <v>5</v>
      </c>
      <c r="O70" s="109">
        <f>COUNTIF(O3:O69,B35)</f>
        <v>62</v>
      </c>
      <c r="P70" s="109">
        <f>COUNTIF(P3:P69,B35)</f>
        <v>41</v>
      </c>
    </row>
    <row r="71" spans="12:16" x14ac:dyDescent="0.25">
      <c r="N71" s="162">
        <f>SUM(N70:O70)</f>
        <v>67</v>
      </c>
      <c r="O71" s="162"/>
    </row>
  </sheetData>
  <mergeCells count="10">
    <mergeCell ref="N1:O1"/>
    <mergeCell ref="P1:P2"/>
    <mergeCell ref="F35:G35"/>
    <mergeCell ref="N71:O71"/>
    <mergeCell ref="A1:A2"/>
    <mergeCell ref="B1:B2"/>
    <mergeCell ref="F1:H1"/>
    <mergeCell ref="I1:I2"/>
    <mergeCell ref="L1:L2"/>
    <mergeCell ref="M1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Registro Val-Brech (1)</vt:lpstr>
      <vt:lpstr>Registro Val-Brech (2)</vt:lpstr>
      <vt:lpstr>0601 - LABORATORIO Y PATRONES</vt:lpstr>
      <vt:lpstr>06.01 - Insumo</vt:lpstr>
      <vt:lpstr>'Registro Val-Brech (1)'!Área_de_impresión</vt:lpstr>
      <vt:lpstr>'Registro Val-Brech (2)'!Área_de_impresión</vt:lpstr>
      <vt:lpstr>'Registro Val-Brech (1)'!Títulos_a_imprimir</vt:lpstr>
      <vt:lpstr>'Registro Val-Brech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Lahura Ramos, Katherine</dc:creator>
  <cp:lastModifiedBy>Jimmy Espinoza Angulo</cp:lastModifiedBy>
  <dcterms:created xsi:type="dcterms:W3CDTF">2019-11-07T18:16:17Z</dcterms:created>
  <dcterms:modified xsi:type="dcterms:W3CDTF">2020-01-08T17:37:56Z</dcterms:modified>
</cp:coreProperties>
</file>