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usuario_estudios20\Desktop\FONDEPES 2020\R - UF FONDEPES\"/>
    </mc:Choice>
  </mc:AlternateContent>
  <xr:revisionPtr revIDLastSave="0" documentId="8_{50205E32-4BF7-4711-9EE4-8E71DED7E857}" xr6:coauthVersionLast="41" xr6:coauthVersionMax="41" xr10:uidLastSave="{00000000-0000-0000-0000-000000000000}"/>
  <bookViews>
    <workbookView xWindow="810" yWindow="-120" windowWidth="28110" windowHeight="16440" xr2:uid="{00000000-000D-0000-FFFF-FFFF00000000}"/>
  </bookViews>
  <sheets>
    <sheet name="VALORES NUMERICOS" sheetId="4" r:id="rId1"/>
  </sheets>
  <definedNames>
    <definedName name="catalogo">#REF!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4" l="1"/>
  <c r="O8" i="4"/>
  <c r="N8" i="4"/>
  <c r="P7" i="4"/>
  <c r="O7" i="4"/>
  <c r="N7" i="4"/>
  <c r="J8" i="4"/>
  <c r="J7" i="4"/>
  <c r="P6" i="4"/>
  <c r="P5" i="4"/>
  <c r="O5" i="4"/>
  <c r="O6" i="4"/>
  <c r="J11" i="4" l="1"/>
  <c r="J10" i="4"/>
  <c r="J6" i="4"/>
  <c r="J5" i="4"/>
  <c r="I11" i="4"/>
  <c r="I10" i="4"/>
  <c r="I9" i="4"/>
  <c r="J9" i="4" s="1"/>
  <c r="I8" i="4"/>
  <c r="I6" i="4"/>
  <c r="I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Vladislav A. Ibarra Taype</author>
  </authors>
  <commentList>
    <comment ref="G5" authorId="0" shapeId="0" xr:uid="{758AB781-B184-4A5E-88BB-ECCB787BD2C8}">
      <text>
        <r>
          <rPr>
            <sz val="9"/>
            <color indexed="81"/>
            <rFont val="Tahoma"/>
            <family val="2"/>
          </rPr>
          <t>MPA Puerto Rico 
MPA Puno    MPA Pucalpa  MPA Saramurillo MPA Madre Dios</t>
        </r>
      </text>
    </comment>
    <comment ref="G7" authorId="0" shapeId="0" xr:uid="{9F3A6950-B17C-43B5-BA70-819D0BAC4F44}">
      <text>
        <r>
          <rPr>
            <b/>
            <sz val="9"/>
            <color indexed="81"/>
            <rFont val="Tahoma"/>
            <family val="2"/>
          </rPr>
          <t>DPA LA PUNCHANA
DPA PTO PIZARRO
DPA LA CRUZ
DPA ACAPULCO
DPA CANCAS
DPA MÁNCORA
DPA LOS ÓRGANOS
DPA EL ÑURO
DPA CABO BLANCO
DPA LOBITOS
DPA PAITA
DPA YACILA
DPA LA ISLILLA
DPA LAS DELICIAS
DPA PARACHIQUE
TPZ PARACHIQUE
DPA SAN JOSÉ
DPA PUERTO ETEN
DPA SALAVERRY
DPA PTO MORIN
DPA CHIMBOTE
DPA CASMA
DPA CULEBRAS
DPA HUARMEY
DPA SUPE
DPA HUACHO
DPA CHANCAY
DPA ANCÓN / LAS CONCHITAS
DPA CALLAO /BAHÍA BLANCA
DPA CHORRILLOS
DPA PUCUSANA
DPA CERRO AZUL
DPA TAMBO DE MORA
DPA SAN ANDRÉS
CP LA PUNTILLA
DPA LAGUNILLAS
DPA LAGUNA GRANDE
DPA S.J. DE MARCONA
DPA LOMAS
DPA CHALA
DPA ATICO
DPA LA PLANCHADA
DPA QUILCA
DPA FARO MATARANI
DPA ILO
DPA CHIMUS
DPA TALARA
DPA VILA VILA
DPA PTO MALABRIGO
DPA EL CHACO
DPA MORRO SAMA</t>
        </r>
      </text>
    </comment>
    <comment ref="H7" authorId="0" shapeId="0" xr:uid="{13414138-7C7F-4B7F-AA92-72AE8CA02852}">
      <text>
        <r>
          <rPr>
            <b/>
            <sz val="9"/>
            <color indexed="81"/>
            <rFont val="Tahoma"/>
            <family val="2"/>
          </rPr>
          <t xml:space="preserve">DPASan Jose           DPA Acapulco        DPA Ilo                 DPA Supe               DPA Quilca             DPA Cabo Blanco    DPA Paita             DPA Mancora        DPA Atico                DPA Morro Sama </t>
        </r>
      </text>
    </comment>
    <comment ref="K7" authorId="0" shapeId="0" xr:uid="{81C210D0-DC6A-4378-B696-151A8308C092}">
      <text>
        <r>
          <rPr>
            <b/>
            <sz val="9"/>
            <color indexed="81"/>
            <rFont val="Tahoma"/>
            <family val="2"/>
          </rPr>
          <t>DPA Yacila            DPA Huacho        DPA La Cruz         DPA Chancay      DPA La Planchada</t>
        </r>
      </text>
    </comment>
    <comment ref="L7" authorId="0" shapeId="0" xr:uid="{F4AD328A-6359-4B8A-8BB5-20FC03846815}">
      <text>
        <r>
          <rPr>
            <b/>
            <sz val="9"/>
            <color indexed="81"/>
            <rFont val="Tahoma"/>
            <family val="2"/>
          </rPr>
          <t>DPA La Islilla   DPA Las Conchitas DPA Pacasmayo DPA Cerro Azul DPA Faro Matarani</t>
        </r>
      </text>
    </comment>
    <comment ref="M7" authorId="0" shapeId="0" xr:uid="{58716011-51CC-4D28-9780-A8618665B5C6}">
      <text>
        <r>
          <rPr>
            <b/>
            <sz val="9"/>
            <color indexed="81"/>
            <rFont val="Tahoma"/>
            <family val="2"/>
          </rPr>
          <t>DPA Bahia Blanca     DPA Huarmey            DPA Muelle Fiscal Atico DPA Laguna Grande</t>
        </r>
      </text>
    </comment>
    <comment ref="L8" authorId="0" shapeId="0" xr:uid="{2CC3926E-649E-43FA-81EB-06922695DCF6}">
      <text>
        <r>
          <rPr>
            <b/>
            <sz val="9"/>
            <color indexed="81"/>
            <rFont val="Tahoma"/>
            <family val="2"/>
          </rPr>
          <t xml:space="preserve">DPA La Islilla   DPA Las Conchitas DPA Pacasmayo DPA Cerro Azul DPA Faro Matarani </t>
        </r>
      </text>
    </comment>
    <comment ref="G9" authorId="0" shapeId="0" xr:uid="{5AAD8664-F0C0-487C-B756-FB62464267DA}">
      <text>
        <r>
          <rPr>
            <b/>
            <sz val="9"/>
            <color indexed="81"/>
            <rFont val="Tahoma"/>
            <family val="2"/>
          </rPr>
          <t xml:space="preserve">CEP Paita   CEP Pucusana  CEP Ilo  </t>
        </r>
      </text>
    </comment>
    <comment ref="G10" authorId="0" shapeId="0" xr:uid="{29F30C6D-2F29-46C2-9921-BC4B81D52159}">
      <text>
        <r>
          <rPr>
            <b/>
            <sz val="9"/>
            <color indexed="81"/>
            <rFont val="Tahoma"/>
            <family val="2"/>
          </rPr>
          <t>CA Nuevo Horizonte   CA Tuna Carranza     CA Virilla                  CA La Arena              CA La Cachuela          CA Tambo de Mora    CA Morro Sama</t>
        </r>
      </text>
    </comment>
  </commentList>
</comments>
</file>

<file path=xl/sharedStrings.xml><?xml version="1.0" encoding="utf-8"?>
<sst xmlns="http://schemas.openxmlformats.org/spreadsheetml/2006/main" count="40" uniqueCount="33">
  <si>
    <t>SERVICIO</t>
  </si>
  <si>
    <t>TIPOLOGIA</t>
  </si>
  <si>
    <t>SERVICIOS DE APOYO A LA TRANSFERENCIA TECNOLÓGICA EN ACUICULTURA</t>
  </si>
  <si>
    <t>CENTRO DE ENTRENAMIENTO PESQUERO</t>
  </si>
  <si>
    <t>CENTRO ACUÍCOLA</t>
  </si>
  <si>
    <t>DESEMBARCADERO PESQUERO ARTESANAL</t>
  </si>
  <si>
    <t>MUELLE PESQUERO ARTESANAL</t>
  </si>
  <si>
    <t>SERVICIOS BÁSICOS DE PESCA ARTESANAL</t>
  </si>
  <si>
    <t>SERVICIOS INTERMEDIOS DE PESCA ARTESANAL</t>
  </si>
  <si>
    <t xml:space="preserve">SERVICIOS DE FORTALECIMIENTO DE CAPACIDADES PESQUERAS ARTESANALES  </t>
  </si>
  <si>
    <t>PORCENTAJE DE MUELLES PESQUEROS ARTESANALES POR IMPLEMENTAR</t>
  </si>
  <si>
    <t>PORCENTAJE DE MUELLES PESQUEROS ARTESANALES QUE OPERAN EN CONDICIONES INADECUADAS</t>
  </si>
  <si>
    <t>PORCENTAJE DE DESEMBARCADEROS PESQUEROS ARTESANALES POR IMPLEMENTAR</t>
  </si>
  <si>
    <t>PORCENTAJE DE DESEMBARCADEROS PESQUEROS ARTESANALES QUE OPERAN EN CONDICIONES INADECUADAS</t>
  </si>
  <si>
    <t>PORCENTAJE DE CENTROS DE ENTRENAMIENTO PESQUEROS QUE OPERAN EN CONDICIONES INADECUADAS</t>
  </si>
  <si>
    <t>PORCENTAJE DE CENTROS ACUÍCOLAS QUE OPERAN EN CONDICIONES INADECUADAS</t>
  </si>
  <si>
    <t>PORCENTAJE DE CENTROS ACUÍCOLAS POR IMPLEMENTAR</t>
  </si>
  <si>
    <t>PLIEGO</t>
  </si>
  <si>
    <t>CALIDAD</t>
  </si>
  <si>
    <t>COBERTURA</t>
  </si>
  <si>
    <t>TIPO DE INDICADOR</t>
  </si>
  <si>
    <t>FONDEPES</t>
  </si>
  <si>
    <t>INDICADOR</t>
  </si>
  <si>
    <t>UNIVERSO</t>
  </si>
  <si>
    <t>LINEA BASE</t>
  </si>
  <si>
    <t>UNIDADES</t>
  </si>
  <si>
    <t>PORCENTAJE</t>
  </si>
  <si>
    <t>REDUCCION DE LA BRECHA</t>
  </si>
  <si>
    <t>PROGRAMACION</t>
  </si>
  <si>
    <t>BRECHA</t>
  </si>
  <si>
    <t>VALORES NUMERICOS DE LOS INDICADORES DE BRECHAS DEL SECTOR PRODUCCIÓN - PMI 2021 - 2023</t>
  </si>
  <si>
    <t>AÑO 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</si>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</sst>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8"/>
      <color theme="1"/>
      <name val="Calibri"/>
      <family val="2"/>
      <scheme val="minor"/>
    </font>
    <font>
      <sz val="8"/>
      <color theme="1"/>
      <name val="Calibri"/>
      <family val="2"/>
      <scheme val="minor"/>
    </font>
    <font>
      <sz val="11"/>
      <color theme="1"/>
      <name val="Calibri"/>
      <family val="2"/>
      <scheme val="minor"/>
    </font>
    <font>
      <sz val="8"/>
      <name val="Calibri"/>
      <family val="2"/>
      <scheme val="minor"/>
    </font>
    <font>
      <b/>
      <sz val="10"/>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49">
    <xf numFmtId="0" fontId="0" fillId="0" borderId="0" xfId="0"/>
    <xf numFmtId="0" fontId="2" fillId="0" borderId="1" xfId="0" applyFont="1" applyBorder="1" applyAlignment="1">
      <alignment horizontal="center" vertical="center"/>
    </xf>
    <xf numFmtId="0" fontId="2" fillId="0" borderId="0" xfId="0" applyFont="1"/>
    <xf numFmtId="10" fontId="4" fillId="0" borderId="1" xfId="0"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wrapText="1"/>
    </xf>
    <xf numFmtId="0" fontId="4"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9" fontId="2" fillId="0" borderId="1" xfId="1" applyFont="1" applyBorder="1" applyAlignment="1">
      <alignment horizontal="center" vertical="center"/>
    </xf>
    <xf numFmtId="9" fontId="2" fillId="0" borderId="1" xfId="0" applyNumberFormat="1" applyFont="1" applyBorder="1" applyAlignment="1">
      <alignment horizontal="center" vertical="center"/>
    </xf>
    <xf numFmtId="10" fontId="4" fillId="0" borderId="4" xfId="0" applyNumberFormat="1" applyFont="1" applyFill="1" applyBorder="1" applyAlignment="1">
      <alignment horizontal="center" vertical="center" wrapText="1"/>
    </xf>
    <xf numFmtId="0" fontId="2" fillId="0" borderId="4" xfId="0" applyFont="1" applyBorder="1" applyAlignment="1">
      <alignment horizontal="center" vertical="center"/>
    </xf>
    <xf numFmtId="9" fontId="2" fillId="0" borderId="4" xfId="0" applyNumberFormat="1" applyFont="1" applyBorder="1" applyAlignment="1">
      <alignment horizontal="center" vertical="center"/>
    </xf>
    <xf numFmtId="10" fontId="4" fillId="0" borderId="9" xfId="0" applyNumberFormat="1" applyFont="1" applyFill="1" applyBorder="1" applyAlignment="1">
      <alignment horizontal="center" vertical="center" wrapText="1"/>
    </xf>
    <xf numFmtId="0" fontId="2" fillId="0" borderId="9" xfId="0" applyFont="1" applyBorder="1" applyAlignment="1">
      <alignment horizontal="center" vertical="center"/>
    </xf>
    <xf numFmtId="9"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5" fillId="0" borderId="0" xfId="0" applyFont="1" applyAlignment="1">
      <alignment horizont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0" fontId="2" fillId="0" borderId="4" xfId="1" applyNumberFormat="1" applyFont="1" applyBorder="1" applyAlignment="1">
      <alignment horizontal="center" vertical="center"/>
    </xf>
    <xf numFmtId="10" fontId="2" fillId="0" borderId="1" xfId="1" applyNumberFormat="1" applyFont="1" applyBorder="1" applyAlignment="1">
      <alignment horizontal="center" vertical="center"/>
    </xf>
    <xf numFmtId="10" fontId="2" fillId="0" borderId="9" xfId="1" applyNumberFormat="1" applyFont="1" applyBorder="1" applyAlignment="1">
      <alignment horizontal="center" vertical="center"/>
    </xf>
    <xf numFmtId="10" fontId="2" fillId="0" borderId="4" xfId="0" applyNumberFormat="1" applyFont="1" applyBorder="1" applyAlignment="1">
      <alignment horizontal="center" vertical="center"/>
    </xf>
    <xf numFmtId="10" fontId="2" fillId="0" borderId="5" xfId="0" applyNumberFormat="1" applyFont="1" applyBorder="1" applyAlignment="1">
      <alignment horizontal="center" vertical="center"/>
    </xf>
    <xf numFmtId="10" fontId="2" fillId="0" borderId="1" xfId="0" applyNumberFormat="1" applyFont="1" applyBorder="1" applyAlignment="1">
      <alignment horizontal="center" vertical="center"/>
    </xf>
    <xf numFmtId="10" fontId="2" fillId="0" borderId="7" xfId="0" applyNumberFormat="1" applyFont="1" applyBorder="1" applyAlignment="1">
      <alignment horizontal="center" vertical="center"/>
    </xf>
    <xf numFmtId="10" fontId="2" fillId="0" borderId="7" xfId="1" applyNumberFormat="1" applyFont="1" applyBorder="1" applyAlignment="1">
      <alignment horizontal="center" vertical="center"/>
    </xf>
    <xf numFmtId="9" fontId="2" fillId="0" borderId="1" xfId="1" applyNumberFormat="1" applyFont="1" applyBorder="1" applyAlignment="1">
      <alignment horizontal="center" vertical="center"/>
    </xf>
    <xf numFmtId="9" fontId="2" fillId="0" borderId="7" xfId="1" applyNumberFormat="1" applyFont="1" applyBorder="1" applyAlignment="1">
      <alignment horizontal="center" vertical="center"/>
    </xf>
    <xf numFmtId="9" fontId="2" fillId="0" borderId="9" xfId="1" applyNumberFormat="1" applyFont="1" applyBorder="1" applyAlignment="1">
      <alignment horizontal="center" vertical="center"/>
    </xf>
    <xf numFmtId="9" fontId="2" fillId="0" borderId="10" xfId="1"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5"/>
  <sheetViews>
    <sheetView showGridLines="0" tabSelected="1" workbookViewId="0">
      <pane ySplit="4" topLeftCell="A5" activePane="bottomLeft" state="frozen"/>
      <selection pane="bottomLeft" activeCell="K21" sqref="K21"/>
    </sheetView>
  </sheetViews>
  <sheetFormatPr baseColWidth="10" defaultRowHeight="11.25" x14ac:dyDescent="0.2"/>
  <cols>
    <col min="1" max="1" width="2.7109375" style="2" customWidth="1"/>
    <col min="2" max="2" width="7.28515625" style="2" customWidth="1"/>
    <col min="3" max="3" width="13.140625" style="2" customWidth="1"/>
    <col min="4" max="4" width="20.28515625" style="5" customWidth="1"/>
    <col min="5" max="5" width="26.28515625" style="2" customWidth="1"/>
    <col min="6" max="6" width="11.42578125" style="7"/>
    <col min="7" max="7" width="7.5703125" style="2" bestFit="1" customWidth="1"/>
    <col min="8" max="8" width="8.140625" style="2" bestFit="1" customWidth="1"/>
    <col min="9" max="9" width="7.7109375" style="2" bestFit="1" customWidth="1"/>
    <col min="10" max="10" width="9.140625" style="2" bestFit="1" customWidth="1"/>
    <col min="11" max="14" width="6.140625" style="2" customWidth="1"/>
    <col min="15" max="15" width="7.42578125" style="2" customWidth="1"/>
    <col min="16" max="16" width="7.28515625" style="2" customWidth="1"/>
    <col min="17" max="16384" width="11.42578125" style="2"/>
  </cols>
  <sheetData>
    <row r="1" spans="2:17" ht="12.75" x14ac:dyDescent="0.2">
      <c r="B1" s="26" t="s">
        <v>30</v>
      </c>
      <c r="C1" s="26"/>
      <c r="D1" s="26"/>
      <c r="E1" s="26"/>
      <c r="F1" s="26"/>
      <c r="G1" s="26"/>
      <c r="H1" s="26"/>
      <c r="I1" s="26"/>
      <c r="J1" s="26"/>
      <c r="K1" s="26"/>
      <c r="L1" s="26"/>
      <c r="M1" s="26"/>
      <c r="N1" s="26"/>
      <c r="O1" s="26"/>
      <c r="P1" s="26"/>
    </row>
    <row r="2" spans="2:17" ht="12" thickBot="1" x14ac:dyDescent="0.25">
      <c r="O2" s="2" t="s">
        <v>32</v>
      </c>
    </row>
    <row r="3" spans="2:17" x14ac:dyDescent="0.2">
      <c r="B3" s="8"/>
      <c r="C3" s="8"/>
      <c r="D3" s="8"/>
      <c r="E3" s="8"/>
      <c r="F3" s="8"/>
      <c r="G3" s="32" t="s">
        <v>31</v>
      </c>
      <c r="H3" s="33"/>
      <c r="I3" s="33" t="s">
        <v>29</v>
      </c>
      <c r="J3" s="33"/>
      <c r="K3" s="33" t="s">
        <v>28</v>
      </c>
      <c r="L3" s="33"/>
      <c r="M3" s="33"/>
      <c r="N3" s="33" t="s">
        <v>27</v>
      </c>
      <c r="O3" s="33"/>
      <c r="P3" s="34"/>
    </row>
    <row r="4" spans="2:17" ht="24" customHeight="1" thickBot="1" x14ac:dyDescent="0.25">
      <c r="B4" s="23" t="s">
        <v>17</v>
      </c>
      <c r="C4" s="23" t="s">
        <v>1</v>
      </c>
      <c r="D4" s="23" t="s">
        <v>0</v>
      </c>
      <c r="E4" s="23" t="s">
        <v>22</v>
      </c>
      <c r="F4" s="24" t="s">
        <v>20</v>
      </c>
      <c r="G4" s="25" t="s">
        <v>23</v>
      </c>
      <c r="H4" s="23" t="s">
        <v>24</v>
      </c>
      <c r="I4" s="23" t="s">
        <v>25</v>
      </c>
      <c r="J4" s="23" t="s">
        <v>26</v>
      </c>
      <c r="K4" s="23">
        <v>2021</v>
      </c>
      <c r="L4" s="23">
        <v>2022</v>
      </c>
      <c r="M4" s="23">
        <v>20223</v>
      </c>
      <c r="N4" s="23">
        <v>2021</v>
      </c>
      <c r="O4" s="23">
        <v>2022</v>
      </c>
      <c r="P4" s="23">
        <v>20223</v>
      </c>
    </row>
    <row r="5" spans="2:17" s="4" customFormat="1" ht="22.5" x14ac:dyDescent="0.25">
      <c r="B5" s="29" t="s">
        <v>21</v>
      </c>
      <c r="C5" s="35" t="s">
        <v>6</v>
      </c>
      <c r="D5" s="35" t="s">
        <v>7</v>
      </c>
      <c r="E5" s="11" t="s">
        <v>10</v>
      </c>
      <c r="F5" s="17" t="s">
        <v>19</v>
      </c>
      <c r="G5" s="20">
        <v>5</v>
      </c>
      <c r="H5" s="12">
        <v>0</v>
      </c>
      <c r="I5" s="12">
        <f>G5-H5</f>
        <v>5</v>
      </c>
      <c r="J5" s="37">
        <f>I5/G5</f>
        <v>1</v>
      </c>
      <c r="K5" s="12">
        <v>0</v>
      </c>
      <c r="L5" s="12">
        <v>2</v>
      </c>
      <c r="M5" s="12">
        <v>1</v>
      </c>
      <c r="N5" s="13">
        <v>0</v>
      </c>
      <c r="O5" s="40">
        <f>(G5-L5)/G5</f>
        <v>0.6</v>
      </c>
      <c r="P5" s="41">
        <f>(G5-3)/G5</f>
        <v>0.4</v>
      </c>
    </row>
    <row r="6" spans="2:17" s="4" customFormat="1" ht="33.75" x14ac:dyDescent="0.25">
      <c r="B6" s="30"/>
      <c r="C6" s="36"/>
      <c r="D6" s="36"/>
      <c r="E6" s="3" t="s">
        <v>11</v>
      </c>
      <c r="F6" s="18" t="s">
        <v>18</v>
      </c>
      <c r="G6" s="21">
        <v>5</v>
      </c>
      <c r="H6" s="1">
        <v>0</v>
      </c>
      <c r="I6" s="1">
        <f t="shared" ref="I6:I11" si="0">G6-H6</f>
        <v>5</v>
      </c>
      <c r="J6" s="38">
        <f t="shared" ref="J6:J11" si="1">I6/G6</f>
        <v>1</v>
      </c>
      <c r="K6" s="1">
        <v>0</v>
      </c>
      <c r="L6" s="1">
        <v>2</v>
      </c>
      <c r="M6" s="1">
        <v>1</v>
      </c>
      <c r="N6" s="10">
        <v>0</v>
      </c>
      <c r="O6" s="42">
        <f t="shared" ref="O6:O11" si="2">(G6-L6)/G6</f>
        <v>0.6</v>
      </c>
      <c r="P6" s="43">
        <f t="shared" ref="P6:P11" si="3">(G6-3)/G6</f>
        <v>0.4</v>
      </c>
    </row>
    <row r="7" spans="2:17" ht="33.75" x14ac:dyDescent="0.2">
      <c r="B7" s="30"/>
      <c r="C7" s="36" t="s">
        <v>5</v>
      </c>
      <c r="D7" s="36" t="s">
        <v>8</v>
      </c>
      <c r="E7" s="3" t="s">
        <v>12</v>
      </c>
      <c r="F7" s="18" t="s">
        <v>19</v>
      </c>
      <c r="G7" s="21">
        <v>51</v>
      </c>
      <c r="H7" s="1">
        <v>10</v>
      </c>
      <c r="I7" s="1">
        <v>41</v>
      </c>
      <c r="J7" s="38">
        <f>I7/G7</f>
        <v>0.80392156862745101</v>
      </c>
      <c r="K7" s="1">
        <v>5</v>
      </c>
      <c r="L7" s="1">
        <v>5</v>
      </c>
      <c r="M7" s="1">
        <v>4</v>
      </c>
      <c r="N7" s="9">
        <f>(I7-K7)/G7</f>
        <v>0.70588235294117652</v>
      </c>
      <c r="O7" s="38">
        <f>(I7-K7-L7)/G7</f>
        <v>0.60784313725490191</v>
      </c>
      <c r="P7" s="44">
        <f>(I7-K7-L7-M7)/G7</f>
        <v>0.52941176470588236</v>
      </c>
    </row>
    <row r="8" spans="2:17" ht="45" x14ac:dyDescent="0.2">
      <c r="B8" s="30"/>
      <c r="C8" s="36"/>
      <c r="D8" s="36"/>
      <c r="E8" s="3" t="s">
        <v>13</v>
      </c>
      <c r="F8" s="18" t="s">
        <v>18</v>
      </c>
      <c r="G8" s="21">
        <v>51</v>
      </c>
      <c r="H8" s="1">
        <v>10</v>
      </c>
      <c r="I8" s="1">
        <f t="shared" si="0"/>
        <v>41</v>
      </c>
      <c r="J8" s="38">
        <f>I8/G8</f>
        <v>0.80392156862745101</v>
      </c>
      <c r="K8" s="1">
        <v>5</v>
      </c>
      <c r="L8" s="1">
        <v>5</v>
      </c>
      <c r="M8" s="1">
        <v>4</v>
      </c>
      <c r="N8" s="9">
        <f>(I8-K8)/G8</f>
        <v>0.70588235294117652</v>
      </c>
      <c r="O8" s="38">
        <f>(I8-K8-L8)/G8</f>
        <v>0.60784313725490191</v>
      </c>
      <c r="P8" s="44">
        <f>(I8-K8-L8-M8)/G8</f>
        <v>0.52941176470588236</v>
      </c>
      <c r="Q8" s="2" t="s">
        <v>32</v>
      </c>
    </row>
    <row r="9" spans="2:17" ht="45" x14ac:dyDescent="0.2">
      <c r="B9" s="30"/>
      <c r="C9" s="6" t="s">
        <v>3</v>
      </c>
      <c r="D9" s="6" t="s">
        <v>9</v>
      </c>
      <c r="E9" s="3" t="s">
        <v>14</v>
      </c>
      <c r="F9" s="18" t="s">
        <v>18</v>
      </c>
      <c r="G9" s="21">
        <v>3</v>
      </c>
      <c r="H9" s="1">
        <v>0</v>
      </c>
      <c r="I9" s="1">
        <f t="shared" si="0"/>
        <v>3</v>
      </c>
      <c r="J9" s="38">
        <f t="shared" si="1"/>
        <v>1</v>
      </c>
      <c r="K9" s="1">
        <v>0</v>
      </c>
      <c r="L9" s="1">
        <v>0</v>
      </c>
      <c r="M9" s="1">
        <v>0</v>
      </c>
      <c r="N9" s="9">
        <v>0</v>
      </c>
      <c r="O9" s="9">
        <v>0</v>
      </c>
      <c r="P9" s="9">
        <v>0</v>
      </c>
    </row>
    <row r="10" spans="2:17" ht="56.25" customHeight="1" x14ac:dyDescent="0.2">
      <c r="B10" s="30"/>
      <c r="C10" s="27" t="s">
        <v>4</v>
      </c>
      <c r="D10" s="27" t="s">
        <v>2</v>
      </c>
      <c r="E10" s="3" t="s">
        <v>15</v>
      </c>
      <c r="F10" s="18" t="s">
        <v>18</v>
      </c>
      <c r="G10" s="21">
        <v>7</v>
      </c>
      <c r="H10" s="1">
        <v>0</v>
      </c>
      <c r="I10" s="1">
        <f t="shared" si="0"/>
        <v>7</v>
      </c>
      <c r="J10" s="38">
        <f t="shared" si="1"/>
        <v>1</v>
      </c>
      <c r="K10" s="1">
        <v>0</v>
      </c>
      <c r="L10" s="1">
        <v>0</v>
      </c>
      <c r="M10" s="1">
        <v>0</v>
      </c>
      <c r="N10" s="9">
        <v>0</v>
      </c>
      <c r="O10" s="45">
        <v>0</v>
      </c>
      <c r="P10" s="46">
        <v>0</v>
      </c>
    </row>
    <row r="11" spans="2:17" ht="23.25" thickBot="1" x14ac:dyDescent="0.25">
      <c r="B11" s="31"/>
      <c r="C11" s="28"/>
      <c r="D11" s="28"/>
      <c r="E11" s="14" t="s">
        <v>16</v>
      </c>
      <c r="F11" s="19" t="s">
        <v>19</v>
      </c>
      <c r="G11" s="22">
        <v>7</v>
      </c>
      <c r="H11" s="15">
        <v>0</v>
      </c>
      <c r="I11" s="15">
        <f t="shared" si="0"/>
        <v>7</v>
      </c>
      <c r="J11" s="39">
        <f t="shared" si="1"/>
        <v>1</v>
      </c>
      <c r="K11" s="15">
        <v>0</v>
      </c>
      <c r="L11" s="15">
        <v>0</v>
      </c>
      <c r="M11" s="15">
        <v>0</v>
      </c>
      <c r="N11" s="16">
        <v>0</v>
      </c>
      <c r="O11" s="47">
        <v>0</v>
      </c>
      <c r="P11" s="48">
        <v>0</v>
      </c>
    </row>
    <row r="15" spans="2:17" x14ac:dyDescent="0.2">
      <c r="M15" s="2" t="s">
        <v>32</v>
      </c>
    </row>
  </sheetData>
  <mergeCells count="12">
    <mergeCell ref="B1:P1"/>
    <mergeCell ref="C10:C11"/>
    <mergeCell ref="D10:D11"/>
    <mergeCell ref="B5:B11"/>
    <mergeCell ref="G3:H3"/>
    <mergeCell ref="I3:J3"/>
    <mergeCell ref="K3:M3"/>
    <mergeCell ref="N3:P3"/>
    <mergeCell ref="C5:C6"/>
    <mergeCell ref="D5:D6"/>
    <mergeCell ref="D7:D8"/>
    <mergeCell ref="C7:C8"/>
  </mergeCells>
  <printOptions horizontalCentered="1"/>
  <pageMargins left="0.11811023622047245" right="0.11811023622047245" top="0.74803149606299213" bottom="0.74803149606299213" header="0.31496062992125984" footer="0.31496062992125984"/>
  <pageSetup paperSize="9"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VALORES NUMERICOS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Pretel Jesús, Rocio Allison</dc:creator>
  <cp:lastModifiedBy>Vladislav A. Ibarra Taype</cp:lastModifiedBy>
  <cp:lastPrinted>2019-03-19T17:13:02Z</cp:lastPrinted>
  <dcterms:created xsi:type="dcterms:W3CDTF">2019-01-14T23:59:48Z</dcterms:created>
  <dcterms:modified xsi:type="dcterms:W3CDTF">2020-01-10T15:56:55Z</dcterms:modified>
</cp:coreProperties>
</file>